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3176"/>
  </bookViews>
  <sheets>
    <sheet name="Stavba" sheetId="1" r:id="rId1"/>
    <sheet name="VzorPolozky" sheetId="10" state="hidden" r:id="rId2"/>
    <sheet name="01 01 Pol" sheetId="12" r:id="rId3"/>
  </sheets>
  <externalReferences>
    <externalReference r:id="rId4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Pol'!$A$1:$X$228</definedName>
    <definedName name="_xlnm.Print_Area" localSheetId="0">Stavba!$A$1:$J$62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G222" i="12"/>
  <c r="BA220" i="12"/>
  <c r="BA218" i="12"/>
  <c r="BA215" i="12"/>
  <c r="BA213" i="12"/>
  <c r="BA211" i="12"/>
  <c r="BA209" i="12"/>
  <c r="BA207" i="12"/>
  <c r="BA193" i="12"/>
  <c r="BA190" i="12"/>
  <c r="BA101" i="12"/>
  <c r="BA57" i="12"/>
  <c r="G9" i="12"/>
  <c r="I9" i="12"/>
  <c r="I8" i="12" s="1"/>
  <c r="K9" i="12"/>
  <c r="M9" i="12"/>
  <c r="O9" i="12"/>
  <c r="Q9" i="12"/>
  <c r="Q8" i="12" s="1"/>
  <c r="V9" i="12"/>
  <c r="G13" i="12"/>
  <c r="M13" i="12" s="1"/>
  <c r="I13" i="12"/>
  <c r="K13" i="12"/>
  <c r="O13" i="12"/>
  <c r="O8" i="12" s="1"/>
  <c r="Q13" i="12"/>
  <c r="V13" i="12"/>
  <c r="G16" i="12"/>
  <c r="I16" i="12"/>
  <c r="K16" i="12"/>
  <c r="M16" i="12"/>
  <c r="O16" i="12"/>
  <c r="Q16" i="12"/>
  <c r="V16" i="12"/>
  <c r="G33" i="12"/>
  <c r="M33" i="12" s="1"/>
  <c r="I33" i="12"/>
  <c r="K33" i="12"/>
  <c r="K8" i="12" s="1"/>
  <c r="O33" i="12"/>
  <c r="Q33" i="12"/>
  <c r="V33" i="12"/>
  <c r="V8" i="12" s="1"/>
  <c r="G37" i="12"/>
  <c r="I37" i="12"/>
  <c r="K37" i="12"/>
  <c r="M37" i="12"/>
  <c r="O37" i="12"/>
  <c r="Q37" i="12"/>
  <c r="V37" i="12"/>
  <c r="G41" i="12"/>
  <c r="M41" i="12" s="1"/>
  <c r="I41" i="12"/>
  <c r="K41" i="12"/>
  <c r="O41" i="12"/>
  <c r="Q41" i="12"/>
  <c r="V41" i="12"/>
  <c r="G45" i="12"/>
  <c r="I45" i="12"/>
  <c r="K45" i="12"/>
  <c r="M45" i="12"/>
  <c r="O45" i="12"/>
  <c r="Q45" i="12"/>
  <c r="V45" i="12"/>
  <c r="G49" i="12"/>
  <c r="M49" i="12" s="1"/>
  <c r="I49" i="12"/>
  <c r="K49" i="12"/>
  <c r="O49" i="12"/>
  <c r="Q49" i="12"/>
  <c r="V49" i="12"/>
  <c r="G52" i="12"/>
  <c r="M52" i="12" s="1"/>
  <c r="I52" i="12"/>
  <c r="K52" i="12"/>
  <c r="K51" i="12" s="1"/>
  <c r="O52" i="12"/>
  <c r="O51" i="12" s="1"/>
  <c r="Q52" i="12"/>
  <c r="V52" i="12"/>
  <c r="V51" i="12" s="1"/>
  <c r="G56" i="12"/>
  <c r="I56" i="12"/>
  <c r="I51" i="12" s="1"/>
  <c r="K56" i="12"/>
  <c r="M56" i="12"/>
  <c r="O56" i="12"/>
  <c r="Q56" i="12"/>
  <c r="Q51" i="12" s="1"/>
  <c r="V56" i="12"/>
  <c r="G60" i="12"/>
  <c r="M60" i="12" s="1"/>
  <c r="I60" i="12"/>
  <c r="K60" i="12"/>
  <c r="O60" i="12"/>
  <c r="Q60" i="12"/>
  <c r="V60" i="12"/>
  <c r="G63" i="12"/>
  <c r="I63" i="12"/>
  <c r="K63" i="12"/>
  <c r="M63" i="12"/>
  <c r="O63" i="12"/>
  <c r="Q63" i="12"/>
  <c r="V63" i="12"/>
  <c r="G65" i="12"/>
  <c r="M65" i="12" s="1"/>
  <c r="I65" i="12"/>
  <c r="K65" i="12"/>
  <c r="O65" i="12"/>
  <c r="Q65" i="12"/>
  <c r="V65" i="12"/>
  <c r="G67" i="12"/>
  <c r="I67" i="12"/>
  <c r="K67" i="12"/>
  <c r="M67" i="12"/>
  <c r="O67" i="12"/>
  <c r="Q67" i="12"/>
  <c r="V67" i="12"/>
  <c r="G70" i="12"/>
  <c r="M70" i="12" s="1"/>
  <c r="I70" i="12"/>
  <c r="K70" i="12"/>
  <c r="O70" i="12"/>
  <c r="Q70" i="12"/>
  <c r="V70" i="12"/>
  <c r="G73" i="12"/>
  <c r="I73" i="12"/>
  <c r="K73" i="12"/>
  <c r="M73" i="12"/>
  <c r="O73" i="12"/>
  <c r="Q73" i="12"/>
  <c r="V73" i="12"/>
  <c r="G76" i="12"/>
  <c r="M76" i="12" s="1"/>
  <c r="I76" i="12"/>
  <c r="K76" i="12"/>
  <c r="O76" i="12"/>
  <c r="Q76" i="12"/>
  <c r="V76" i="12"/>
  <c r="G78" i="12"/>
  <c r="I78" i="12"/>
  <c r="K78" i="12"/>
  <c r="M78" i="12"/>
  <c r="O78" i="12"/>
  <c r="Q78" i="12"/>
  <c r="V78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2" i="12"/>
  <c r="O82" i="12"/>
  <c r="G83" i="12"/>
  <c r="I83" i="12"/>
  <c r="I82" i="12" s="1"/>
  <c r="K83" i="12"/>
  <c r="M83" i="12"/>
  <c r="O83" i="12"/>
  <c r="Q83" i="12"/>
  <c r="Q82" i="12" s="1"/>
  <c r="V83" i="12"/>
  <c r="G100" i="12"/>
  <c r="M100" i="12" s="1"/>
  <c r="I100" i="12"/>
  <c r="K100" i="12"/>
  <c r="K82" i="12" s="1"/>
  <c r="O100" i="12"/>
  <c r="Q100" i="12"/>
  <c r="V100" i="12"/>
  <c r="V82" i="12" s="1"/>
  <c r="G117" i="12"/>
  <c r="M117" i="12" s="1"/>
  <c r="I117" i="12"/>
  <c r="I116" i="12" s="1"/>
  <c r="K117" i="12"/>
  <c r="K116" i="12" s="1"/>
  <c r="O117" i="12"/>
  <c r="O116" i="12" s="1"/>
  <c r="Q117" i="12"/>
  <c r="Q116" i="12" s="1"/>
  <c r="V117" i="12"/>
  <c r="V116" i="12" s="1"/>
  <c r="G119" i="12"/>
  <c r="I119" i="12"/>
  <c r="K119" i="12"/>
  <c r="M119" i="12"/>
  <c r="O119" i="12"/>
  <c r="Q119" i="12"/>
  <c r="V119" i="12"/>
  <c r="G121" i="12"/>
  <c r="M121" i="12" s="1"/>
  <c r="I121" i="12"/>
  <c r="K121" i="12"/>
  <c r="O121" i="12"/>
  <c r="Q121" i="12"/>
  <c r="V121" i="12"/>
  <c r="G124" i="12"/>
  <c r="I124" i="12"/>
  <c r="K124" i="12"/>
  <c r="M124" i="12"/>
  <c r="O124" i="12"/>
  <c r="Q124" i="12"/>
  <c r="V124" i="12"/>
  <c r="G127" i="12"/>
  <c r="M127" i="12" s="1"/>
  <c r="I127" i="12"/>
  <c r="K127" i="12"/>
  <c r="O127" i="12"/>
  <c r="Q127" i="12"/>
  <c r="V127" i="12"/>
  <c r="G129" i="12"/>
  <c r="I129" i="12"/>
  <c r="K129" i="12"/>
  <c r="M129" i="12"/>
  <c r="O129" i="12"/>
  <c r="Q129" i="12"/>
  <c r="V129" i="12"/>
  <c r="G132" i="12"/>
  <c r="I132" i="12"/>
  <c r="I131" i="12" s="1"/>
  <c r="K132" i="12"/>
  <c r="M132" i="12"/>
  <c r="O132" i="12"/>
  <c r="Q132" i="12"/>
  <c r="Q131" i="12" s="1"/>
  <c r="V132" i="12"/>
  <c r="G137" i="12"/>
  <c r="M137" i="12" s="1"/>
  <c r="I137" i="12"/>
  <c r="K137" i="12"/>
  <c r="O137" i="12"/>
  <c r="O131" i="12" s="1"/>
  <c r="Q137" i="12"/>
  <c r="V137" i="12"/>
  <c r="G142" i="12"/>
  <c r="I142" i="12"/>
  <c r="K142" i="12"/>
  <c r="M142" i="12"/>
  <c r="O142" i="12"/>
  <c r="Q142" i="12"/>
  <c r="V142" i="12"/>
  <c r="G147" i="12"/>
  <c r="M147" i="12" s="1"/>
  <c r="I147" i="12"/>
  <c r="K147" i="12"/>
  <c r="K131" i="12" s="1"/>
  <c r="O147" i="12"/>
  <c r="Q147" i="12"/>
  <c r="V147" i="12"/>
  <c r="V131" i="12" s="1"/>
  <c r="G150" i="12"/>
  <c r="I150" i="12"/>
  <c r="K150" i="12"/>
  <c r="M150" i="12"/>
  <c r="O150" i="12"/>
  <c r="Q150" i="12"/>
  <c r="V150" i="12"/>
  <c r="G153" i="12"/>
  <c r="M153" i="12" s="1"/>
  <c r="I153" i="12"/>
  <c r="K153" i="12"/>
  <c r="O153" i="12"/>
  <c r="Q153" i="12"/>
  <c r="V153" i="12"/>
  <c r="G157" i="12"/>
  <c r="G156" i="12" s="1"/>
  <c r="I157" i="12"/>
  <c r="K157" i="12"/>
  <c r="K156" i="12" s="1"/>
  <c r="O157" i="12"/>
  <c r="O156" i="12" s="1"/>
  <c r="Q157" i="12"/>
  <c r="V157" i="12"/>
  <c r="V156" i="12" s="1"/>
  <c r="G160" i="12"/>
  <c r="I160" i="12"/>
  <c r="K160" i="12"/>
  <c r="M160" i="12"/>
  <c r="O160" i="12"/>
  <c r="Q160" i="12"/>
  <c r="V160" i="12"/>
  <c r="G161" i="12"/>
  <c r="M161" i="12" s="1"/>
  <c r="I161" i="12"/>
  <c r="K161" i="12"/>
  <c r="O161" i="12"/>
  <c r="Q161" i="12"/>
  <c r="V161" i="12"/>
  <c r="G162" i="12"/>
  <c r="I162" i="12"/>
  <c r="I156" i="12" s="1"/>
  <c r="K162" i="12"/>
  <c r="M162" i="12"/>
  <c r="O162" i="12"/>
  <c r="Q162" i="12"/>
  <c r="Q156" i="12" s="1"/>
  <c r="V162" i="12"/>
  <c r="G164" i="12"/>
  <c r="M164" i="12" s="1"/>
  <c r="I164" i="12"/>
  <c r="K164" i="12"/>
  <c r="O164" i="12"/>
  <c r="Q164" i="12"/>
  <c r="V164" i="12"/>
  <c r="G167" i="12"/>
  <c r="M167" i="12" s="1"/>
  <c r="M166" i="12" s="1"/>
  <c r="I167" i="12"/>
  <c r="K167" i="12"/>
  <c r="K166" i="12" s="1"/>
  <c r="O167" i="12"/>
  <c r="O166" i="12" s="1"/>
  <c r="Q167" i="12"/>
  <c r="V167" i="12"/>
  <c r="V166" i="12" s="1"/>
  <c r="G169" i="12"/>
  <c r="I169" i="12"/>
  <c r="I166" i="12" s="1"/>
  <c r="K169" i="12"/>
  <c r="M169" i="12"/>
  <c r="O169" i="12"/>
  <c r="Q169" i="12"/>
  <c r="Q166" i="12" s="1"/>
  <c r="V169" i="12"/>
  <c r="G171" i="12"/>
  <c r="M171" i="12" s="1"/>
  <c r="I171" i="12"/>
  <c r="K171" i="12"/>
  <c r="O171" i="12"/>
  <c r="Q171" i="12"/>
  <c r="V171" i="12"/>
  <c r="G173" i="12"/>
  <c r="I173" i="12"/>
  <c r="K173" i="12"/>
  <c r="M173" i="12"/>
  <c r="O173" i="12"/>
  <c r="Q173" i="12"/>
  <c r="V173" i="12"/>
  <c r="G174" i="12"/>
  <c r="M174" i="12" s="1"/>
  <c r="I174" i="12"/>
  <c r="K174" i="12"/>
  <c r="O174" i="12"/>
  <c r="Q174" i="12"/>
  <c r="V174" i="12"/>
  <c r="G177" i="12"/>
  <c r="G176" i="12" s="1"/>
  <c r="I177" i="12"/>
  <c r="K177" i="12"/>
  <c r="K176" i="12" s="1"/>
  <c r="O177" i="12"/>
  <c r="O176" i="12" s="1"/>
  <c r="Q177" i="12"/>
  <c r="V177" i="12"/>
  <c r="V176" i="12" s="1"/>
  <c r="G178" i="12"/>
  <c r="I178" i="12"/>
  <c r="K178" i="12"/>
  <c r="M178" i="12"/>
  <c r="O178" i="12"/>
  <c r="Q178" i="12"/>
  <c r="V178" i="12"/>
  <c r="G179" i="12"/>
  <c r="M179" i="12" s="1"/>
  <c r="I179" i="12"/>
  <c r="K179" i="12"/>
  <c r="O179" i="12"/>
  <c r="Q179" i="12"/>
  <c r="V179" i="12"/>
  <c r="G180" i="12"/>
  <c r="M180" i="12" s="1"/>
  <c r="I180" i="12"/>
  <c r="I176" i="12" s="1"/>
  <c r="K180" i="12"/>
  <c r="O180" i="12"/>
  <c r="Q180" i="12"/>
  <c r="Q176" i="12" s="1"/>
  <c r="V180" i="12"/>
  <c r="G181" i="12"/>
  <c r="M181" i="12" s="1"/>
  <c r="I181" i="12"/>
  <c r="K181" i="12"/>
  <c r="O181" i="12"/>
  <c r="Q181" i="12"/>
  <c r="V181" i="12"/>
  <c r="G182" i="12"/>
  <c r="I182" i="12"/>
  <c r="K182" i="12"/>
  <c r="M182" i="12"/>
  <c r="O182" i="12"/>
  <c r="Q182" i="12"/>
  <c r="V182" i="12"/>
  <c r="G183" i="12"/>
  <c r="M183" i="12" s="1"/>
  <c r="I183" i="12"/>
  <c r="K183" i="12"/>
  <c r="O183" i="12"/>
  <c r="Q183" i="12"/>
  <c r="V183" i="12"/>
  <c r="G184" i="12"/>
  <c r="M184" i="12" s="1"/>
  <c r="I184" i="12"/>
  <c r="K184" i="12"/>
  <c r="O184" i="12"/>
  <c r="Q184" i="12"/>
  <c r="V184" i="12"/>
  <c r="G185" i="12"/>
  <c r="M185" i="12" s="1"/>
  <c r="I185" i="12"/>
  <c r="K185" i="12"/>
  <c r="O185" i="12"/>
  <c r="Q185" i="12"/>
  <c r="V185" i="12"/>
  <c r="G186" i="12"/>
  <c r="I186" i="12"/>
  <c r="K186" i="12"/>
  <c r="M186" i="12"/>
  <c r="O186" i="12"/>
  <c r="Q186" i="12"/>
  <c r="V186" i="12"/>
  <c r="G187" i="12"/>
  <c r="M187" i="12" s="1"/>
  <c r="I187" i="12"/>
  <c r="K187" i="12"/>
  <c r="O187" i="12"/>
  <c r="Q187" i="12"/>
  <c r="V187" i="12"/>
  <c r="G189" i="12"/>
  <c r="M189" i="12" s="1"/>
  <c r="I189" i="12"/>
  <c r="K189" i="12"/>
  <c r="K188" i="12" s="1"/>
  <c r="O189" i="12"/>
  <c r="Q189" i="12"/>
  <c r="V189" i="12"/>
  <c r="V188" i="12" s="1"/>
  <c r="G192" i="12"/>
  <c r="I192" i="12"/>
  <c r="K192" i="12"/>
  <c r="M192" i="12"/>
  <c r="O192" i="12"/>
  <c r="Q192" i="12"/>
  <c r="V192" i="12"/>
  <c r="G195" i="12"/>
  <c r="G188" i="12" s="1"/>
  <c r="I195" i="12"/>
  <c r="K195" i="12"/>
  <c r="O195" i="12"/>
  <c r="O188" i="12" s="1"/>
  <c r="Q195" i="12"/>
  <c r="V195" i="12"/>
  <c r="G196" i="12"/>
  <c r="M196" i="12" s="1"/>
  <c r="I196" i="12"/>
  <c r="I188" i="12" s="1"/>
  <c r="K196" i="12"/>
  <c r="O196" i="12"/>
  <c r="Q196" i="12"/>
  <c r="Q188" i="12" s="1"/>
  <c r="V196" i="12"/>
  <c r="G197" i="12"/>
  <c r="I197" i="12"/>
  <c r="K197" i="12"/>
  <c r="M197" i="12"/>
  <c r="O197" i="12"/>
  <c r="Q197" i="12"/>
  <c r="V197" i="12"/>
  <c r="G198" i="12"/>
  <c r="I198" i="12"/>
  <c r="K198" i="12"/>
  <c r="M198" i="12"/>
  <c r="O198" i="12"/>
  <c r="Q198" i="12"/>
  <c r="V198" i="12"/>
  <c r="G200" i="12"/>
  <c r="M200" i="12" s="1"/>
  <c r="I200" i="12"/>
  <c r="K200" i="12"/>
  <c r="O200" i="12"/>
  <c r="Q200" i="12"/>
  <c r="V200" i="12"/>
  <c r="G202" i="12"/>
  <c r="I202" i="12"/>
  <c r="O202" i="12"/>
  <c r="Q202" i="12"/>
  <c r="G203" i="12"/>
  <c r="I203" i="12"/>
  <c r="K203" i="12"/>
  <c r="K202" i="12" s="1"/>
  <c r="M203" i="12"/>
  <c r="M202" i="12" s="1"/>
  <c r="O203" i="12"/>
  <c r="Q203" i="12"/>
  <c r="V203" i="12"/>
  <c r="V202" i="12" s="1"/>
  <c r="G205" i="12"/>
  <c r="M205" i="12" s="1"/>
  <c r="I205" i="12"/>
  <c r="I204" i="12" s="1"/>
  <c r="K205" i="12"/>
  <c r="O205" i="12"/>
  <c r="O204" i="12" s="1"/>
  <c r="Q205" i="12"/>
  <c r="Q204" i="12" s="1"/>
  <c r="V205" i="12"/>
  <c r="G208" i="12"/>
  <c r="M208" i="12" s="1"/>
  <c r="I208" i="12"/>
  <c r="K208" i="12"/>
  <c r="O208" i="12"/>
  <c r="Q208" i="12"/>
  <c r="V208" i="12"/>
  <c r="G210" i="12"/>
  <c r="I210" i="12"/>
  <c r="K210" i="12"/>
  <c r="K204" i="12" s="1"/>
  <c r="M210" i="12"/>
  <c r="O210" i="12"/>
  <c r="Q210" i="12"/>
  <c r="V210" i="12"/>
  <c r="V204" i="12" s="1"/>
  <c r="G212" i="12"/>
  <c r="I212" i="12"/>
  <c r="K212" i="12"/>
  <c r="M212" i="12"/>
  <c r="O212" i="12"/>
  <c r="Q212" i="12"/>
  <c r="V212" i="12"/>
  <c r="G214" i="12"/>
  <c r="M214" i="12" s="1"/>
  <c r="I214" i="12"/>
  <c r="K214" i="12"/>
  <c r="O214" i="12"/>
  <c r="Q214" i="12"/>
  <c r="V214" i="12"/>
  <c r="G216" i="12"/>
  <c r="I216" i="12"/>
  <c r="O216" i="12"/>
  <c r="Q216" i="12"/>
  <c r="G217" i="12"/>
  <c r="I217" i="12"/>
  <c r="K217" i="12"/>
  <c r="K216" i="12" s="1"/>
  <c r="M217" i="12"/>
  <c r="M216" i="12" s="1"/>
  <c r="O217" i="12"/>
  <c r="Q217" i="12"/>
  <c r="V217" i="12"/>
  <c r="V216" i="12" s="1"/>
  <c r="G219" i="12"/>
  <c r="I219" i="12"/>
  <c r="K219" i="12"/>
  <c r="M219" i="12"/>
  <c r="O219" i="12"/>
  <c r="Q219" i="12"/>
  <c r="V219" i="12"/>
  <c r="AE222" i="12"/>
  <c r="AF222" i="12"/>
  <c r="I20" i="1"/>
  <c r="I19" i="1"/>
  <c r="I18" i="1"/>
  <c r="I17" i="1"/>
  <c r="I62" i="1"/>
  <c r="J61" i="1" s="1"/>
  <c r="F43" i="1"/>
  <c r="G23" i="1" s="1"/>
  <c r="G43" i="1"/>
  <c r="G25" i="1" s="1"/>
  <c r="A25" i="1" s="1"/>
  <c r="A26" i="1" s="1"/>
  <c r="H42" i="1"/>
  <c r="I42" i="1" s="1"/>
  <c r="H41" i="1"/>
  <c r="I41" i="1" s="1"/>
  <c r="H40" i="1"/>
  <c r="H39" i="1"/>
  <c r="I39" i="1" s="1"/>
  <c r="I43" i="1" s="1"/>
  <c r="I16" i="1" l="1"/>
  <c r="I21" i="1" s="1"/>
  <c r="J50" i="1"/>
  <c r="J52" i="1"/>
  <c r="J54" i="1"/>
  <c r="J56" i="1"/>
  <c r="J58" i="1"/>
  <c r="J60" i="1"/>
  <c r="J51" i="1"/>
  <c r="J53" i="1"/>
  <c r="J55" i="1"/>
  <c r="J57" i="1"/>
  <c r="J59" i="1"/>
  <c r="G26" i="1"/>
  <c r="A23" i="1"/>
  <c r="G28" i="1"/>
  <c r="M116" i="12"/>
  <c r="M204" i="12"/>
  <c r="M188" i="12"/>
  <c r="M51" i="12"/>
  <c r="M131" i="12"/>
  <c r="M82" i="12"/>
  <c r="M8" i="12"/>
  <c r="G131" i="12"/>
  <c r="G8" i="12"/>
  <c r="G204" i="12"/>
  <c r="M177" i="12"/>
  <c r="M176" i="12" s="1"/>
  <c r="G166" i="12"/>
  <c r="M157" i="12"/>
  <c r="M156" i="12" s="1"/>
  <c r="G116" i="12"/>
  <c r="G51" i="12"/>
  <c r="M195" i="12"/>
  <c r="H43" i="1"/>
  <c r="J41" i="1"/>
  <c r="J39" i="1"/>
  <c r="J43" i="1" s="1"/>
  <c r="J42" i="1"/>
  <c r="J28" i="1"/>
  <c r="J26" i="1"/>
  <c r="G38" i="1"/>
  <c r="F38" i="1"/>
  <c r="J23" i="1"/>
  <c r="J24" i="1"/>
  <c r="J25" i="1"/>
  <c r="J27" i="1"/>
  <c r="E24" i="1"/>
  <c r="E26" i="1"/>
  <c r="J62" i="1" l="1"/>
  <c r="G24" i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<sst xmlns="http://schemas.openxmlformats.org/spreadsheetml/2006/main" count="996" uniqueCount="388">
  <si>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</si>
  <si>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</si>
  <si>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</si>
  <si>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</si>
  <si>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</si>
  <si>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</si>
  <si>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</si>
  <si>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</si>
  <si>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</si>
  <si>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</si>
  <si>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</si>
  <si>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</si>
  <si>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</si>
  <si>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</si>
  <si>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</si>
  <si>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</si>
  <si>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</si>
  <si>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</si>
  <si>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</si>
  <si>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</si>
  <si>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</si>
  <si>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</si>
  <si>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</si>
  <si>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</si>
  <si>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</si>
  <si>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</si>
  <si>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</si>
  <si>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</si>
  <si>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</si>
  <si>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</si>
  <si>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</si>
  <si>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</si>
  <si>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</si>
  <si>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</si>
  <si>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</si>
  <si>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</si>
  <si>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</si>
  <si>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</si>
  <si>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</si>
  <si>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</si>
  <si>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</si>
  <si>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01</t>
  </si>
  <si>
    <t>Dětské hřiště KRESTHAJD vč.oplocení</t>
  </si>
  <si>
    <t>Objekt:</t>
  </si>
  <si>
    <t>Rozpočet:</t>
  </si>
  <si>
    <t>W547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</si>
  <si>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</si>
  <si>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</si>
  <si>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</si>
  <si>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</si>
  <si>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</si>
  <si>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</si>
  <si>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</si>
  <si>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</si>
  <si>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18</t>
  </si>
  <si>
    <t>Povrchové úpravy terénu</t>
  </si>
  <si>
    <t>27</t>
  </si>
  <si>
    <t>Základy</t>
  </si>
  <si>
    <t>46</t>
  </si>
  <si>
    <t>Zpevněné plochy</t>
  </si>
  <si>
    <t>581</t>
  </si>
  <si>
    <t>Kryty a povrchy ostatní</t>
  </si>
  <si>
    <t>9</t>
  </si>
  <si>
    <t>Ostatní konstrukce, bourání</t>
  </si>
  <si>
    <t>915</t>
  </si>
  <si>
    <t>Oplocení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</si>
  <si>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</si>
  <si>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</si>
  <si>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</si>
  <si>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</si>
  <si>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</si>
  <si>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</si>
  <si>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</si>
  <si>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</si>
  <si>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</si>
  <si>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</si>
  <si>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</si>
  <si>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</si>
  <si>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</si>
  <si>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</si>
  <si>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</si>
  <si>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</si>
  <si>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</si>
  <si>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</si>
  <si>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</si>
  <si>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</si>
  <si>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</si>
  <si>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</si>
  <si>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</si>
  <si>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</si>
  <si>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</si>
  <si>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</si>
  <si>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</si>
  <si>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</si>
  <si>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</si>
  <si>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</si>
  <si>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</si>
  <si>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</si>
  <si>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</si>
  <si>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</si>
  <si>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</si>
  <si>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</si>
  <si>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122201101R00</t>
  </si>
  <si>
    <t>Odkopávky a  prokopávky nezapažené v hornině 3_x000D_
 do 100 m3</t>
  </si>
  <si>
    <t>m3</t>
  </si>
  <si>
    <t>800-1</t>
  </si>
  <si>
    <t>RTS 21/ I</t>
  </si>
  <si>
    <t>Práce</t>
  </si>
  <si>
    <t>POL1_</t>
  </si>
  <si>
    <t>s přehozením výkopku na vzdálenost do 3 m nebo s naložením na dopravní prostředek,</t>
  </si>
  <si>
    <t>SPI</t>
  </si>
  <si>
    <t>odhumusování : 62*0,12</t>
  </si>
  <si>
    <t>VV</t>
  </si>
  <si>
    <t>odkop : 62*0,12</t>
  </si>
  <si>
    <t>122201109R00</t>
  </si>
  <si>
    <t>Odkopávky a  prokopávky nezapažené v hornině 3_x000D_
 příplatek k cenám za lepivost horniny</t>
  </si>
  <si>
    <t>Odkaz na mn. položky pořadí 1 : 14,88000*0,5</t>
  </si>
  <si>
    <t>139601102R00</t>
  </si>
  <si>
    <t>Ruční výkop jam, rýh a šachet v hornině 3</t>
  </si>
  <si>
    <t>s přehozením na vzdálenost do 5 m nebo s naložením na ruční dopravní prostředek</t>
  </si>
  <si>
    <t>oplocení : 0,3*0,3*1*28+0,3*0,4*1*1</t>
  </si>
  <si>
    <t>Mezisoučet</t>
  </si>
  <si>
    <t>herní prvky D.1.2 : 0,4*0,4*0,9*21</t>
  </si>
  <si>
    <t>0,4*0,4*0,78*2</t>
  </si>
  <si>
    <t>0,4*0,7*0,7*1</t>
  </si>
  <si>
    <t>0,6*0,6*0,9*1</t>
  </si>
  <si>
    <t>0,4*0,4*0,7*2</t>
  </si>
  <si>
    <t>0,5*0,6*0,75*4</t>
  </si>
  <si>
    <t>0,4*0,4*0,5*6</t>
  </si>
  <si>
    <t>0,4*0,4*0,65*5</t>
  </si>
  <si>
    <t>lavičky : 0,3*0,4*0,9*10</t>
  </si>
  <si>
    <t>koše : 0,3*0,3*0,9*3</t>
  </si>
  <si>
    <t>pruh 300mm kolem hrací plochy : 21*0,12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</si>
  <si>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</si>
  <si>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</si>
  <si>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</si>
  <si>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Odkaz na mn. položky pořadí 1 : 14,88000</t>
  </si>
  <si>
    <t>Odkaz na mn. položky pořadí 3 : 12,40060</t>
  </si>
  <si>
    <t>181101111R00</t>
  </si>
  <si>
    <t>Úprava pláně v zářezech bez rozlišení horniny, se zhutněním - ručně</t>
  </si>
  <si>
    <t>m2</t>
  </si>
  <si>
    <t>vyrovnáním výškových rozdílů, ploch vodorovných a ploch do sklonu 1 : 5.</t>
  </si>
  <si>
    <t>hutnění do 25MPa</t>
  </si>
  <si>
    <t>POP</t>
  </si>
  <si>
    <t>62+21</t>
  </si>
  <si>
    <t>184807111R00</t>
  </si>
  <si>
    <t>Ochrana stromu bedněním zřízení bednění</t>
  </si>
  <si>
    <t>823-1</t>
  </si>
  <si>
    <t>před poškozením stavebním provozem,</t>
  </si>
  <si>
    <t>Včetně řeziva.</t>
  </si>
  <si>
    <t>situace příprava území : 5</t>
  </si>
  <si>
    <t>184807112R00</t>
  </si>
  <si>
    <t>Ochrana stromu bedněním odstranění bednění</t>
  </si>
  <si>
    <t>Odkaz na mn. položky pořadí 6 : 5,00000</t>
  </si>
  <si>
    <t>199000005R00</t>
  </si>
  <si>
    <t>Poplatky za skládku zeminy 1- 4, skupina 17 05 04 z Katalogu odpadů</t>
  </si>
  <si>
    <t>t</t>
  </si>
  <si>
    <t>Odkaz na mn. položky pořadí 4 : 27,28060*1,85</t>
  </si>
  <si>
    <t>180402111R00</t>
  </si>
  <si>
    <t>Založení trávníku parkový trávník, výsevem, v rovině nebo na svahu do 1:5</t>
  </si>
  <si>
    <t>na půdě předem připravené s pokosením, naložením, odvozem odpadu do 20 km a se složením,</t>
  </si>
  <si>
    <t>C3 : 26,3</t>
  </si>
  <si>
    <t>72</t>
  </si>
  <si>
    <t>181301101R00</t>
  </si>
  <si>
    <t>Rozprostření a urovnání ornice v rovině v souvislé ploše do 500 m2, tloušťka vrstvy do 100 mm</t>
  </si>
  <si>
    <t>s případným nutným přemístěním hromad nebo dočasných skládek na místo potřeby ze vzdálenosti do 30 m, v rovině nebo ve svahu do 1 : 5,</t>
  </si>
  <si>
    <t>182001121R00</t>
  </si>
  <si>
    <t>Plošná úprava terénu při nerovnostech terénu přes 100 do 150 mm, v rovině nebo na svahu do 1:5</t>
  </si>
  <si>
    <t>s urovnáním povrchu, bez doplnění ornice, v hornině 1 až 4,</t>
  </si>
  <si>
    <t>Odkaz na mn. položky pořadí 10 : 98,30000</t>
  </si>
  <si>
    <t>183403151R00</t>
  </si>
  <si>
    <t>Obdělávání půdy smykováním, v rovině nebo na svahu 1:5</t>
  </si>
  <si>
    <t>183403152R00</t>
  </si>
  <si>
    <t>Obdělávání půdy vláčením, v rovině nebo na svahu 1:5</t>
  </si>
  <si>
    <t>Odkaz na mn. položky pořadí 9 : 98,30000</t>
  </si>
  <si>
    <t>183403153R00</t>
  </si>
  <si>
    <t>Obdělávání půdy hrabáním, v rovině nebo na svahu 1:5</t>
  </si>
  <si>
    <t>C3 : 26,3*2</t>
  </si>
  <si>
    <t>72*2</t>
  </si>
  <si>
    <t>183403161R00</t>
  </si>
  <si>
    <t>Obdělávání půdy válením, v rovině nebo na svahu 1:5</t>
  </si>
  <si>
    <t>185802113R00</t>
  </si>
  <si>
    <t>Hnojení umělým hnojivem naširoko, v rovině nebo na svahu do 1:5</t>
  </si>
  <si>
    <t>půdy nebo trávníku s rozprostřením nebo s rozdělením hnojiva,</t>
  </si>
  <si>
    <t>98,3*50*0,001*0,001</t>
  </si>
  <si>
    <t>18501</t>
  </si>
  <si>
    <t>Pořízení sustrátu vč. dopravy</t>
  </si>
  <si>
    <t>Vlastní</t>
  </si>
  <si>
    <t>Indiv</t>
  </si>
  <si>
    <t>98,3*0,1</t>
  </si>
  <si>
    <t>00572400R</t>
  </si>
  <si>
    <t>směs travní parková, pro běžnou zátěž</t>
  </si>
  <si>
    <t>kg</t>
  </si>
  <si>
    <t>SPCM</t>
  </si>
  <si>
    <t>Specifikace</t>
  </si>
  <si>
    <t>POL3_</t>
  </si>
  <si>
    <t>98,3*30*0,001</t>
  </si>
  <si>
    <t>25191158R</t>
  </si>
  <si>
    <t>hnojivo dusíkaté</t>
  </si>
  <si>
    <t>Kg</t>
  </si>
  <si>
    <t>910101</t>
  </si>
  <si>
    <t>Zabezpečení, očištění a uvedení poškozených míst do původního stavu po provedení stavební činnosti, vč.travnatých ploch</t>
  </si>
  <si>
    <t>275313621R00</t>
  </si>
  <si>
    <t>Beton základových patek prostý třídy C 20/25</t>
  </si>
  <si>
    <t>801-1</t>
  </si>
  <si>
    <t>oplocení D.1.3 : 0,3*0,3*0,75*28*1,1</t>
  </si>
  <si>
    <t>0,3*0,4*0,75*1*1,1</t>
  </si>
  <si>
    <t>herní prvky D.1.2 : 0,4*0,4*0,6*21</t>
  </si>
  <si>
    <t>0,4*0,4*0,48*2</t>
  </si>
  <si>
    <t>0,4*0,7*0,4*1</t>
  </si>
  <si>
    <t>0,6*0,6*0,8*1</t>
  </si>
  <si>
    <t>0,4*0,4*0,4*2</t>
  </si>
  <si>
    <t>0,5*0,6*0,45*4</t>
  </si>
  <si>
    <t>0,4*0,4*0,35*5</t>
  </si>
  <si>
    <t>lavičky : 0,3*0,4*0,6*10</t>
  </si>
  <si>
    <t>koše : 0,3*0,3*0,6*3</t>
  </si>
  <si>
    <t>4,8796*0,1</t>
  </si>
  <si>
    <t>631571003R00</t>
  </si>
  <si>
    <t>Násyp pod podlahy z kameniva z kameniva_x000D_
 ze štěrkopísku 0-32 pro zpevnění podkladu</t>
  </si>
  <si>
    <t>pod mazaniny a dlažby, popř. na plochých střechách, vodorovný nebo ve spádu, s udusáním a urovnáním povrchu,</t>
  </si>
  <si>
    <t>oplocení D.1.3 : 0,3*0,3*0,1*28*1,1</t>
  </si>
  <si>
    <t>0,3*0,4*0,1*1*1,1</t>
  </si>
  <si>
    <t>herní prvky D.1.2 : 0,4*0,4*0,1*21</t>
  </si>
  <si>
    <t>0,4*0,4*0,1*2</t>
  </si>
  <si>
    <t>0,4*0,7*0,1*1</t>
  </si>
  <si>
    <t>0,6*0,6*0,1*1</t>
  </si>
  <si>
    <t>0,5*0,6*0,1*4</t>
  </si>
  <si>
    <t>0,4*0,4*0,1*6</t>
  </si>
  <si>
    <t>0,4*0,4*0,1*5</t>
  </si>
  <si>
    <t>lavičky : 0,3*0,4*0,1*10</t>
  </si>
  <si>
    <t>koše : 0,3*0,3*0,1*3</t>
  </si>
  <si>
    <t>564861111RT2</t>
  </si>
  <si>
    <t>Podklad ze štěrkodrti s rozprostřením a zhutněním frakce 0-32 mm, tloušťka po zhutnění 200 mm</t>
  </si>
  <si>
    <t>822-1</t>
  </si>
  <si>
    <t>C.3,,D.1.4 : 56,8</t>
  </si>
  <si>
    <t>567211110R00</t>
  </si>
  <si>
    <t>Podklad z prostého betonu třídy I., tloušťky 100 mm</t>
  </si>
  <si>
    <t>položka pro vyrovnání s ostatní stáv. plochou : 10,3</t>
  </si>
  <si>
    <t>632902211R00</t>
  </si>
  <si>
    <t xml:space="preserve">Příprava zatvrdlého povrchu mazanin cementovým mlékem s  plastifikační přísadou </t>
  </si>
  <si>
    <t>801-4</t>
  </si>
  <si>
    <t>pro cementový potěr,</t>
  </si>
  <si>
    <t>Odkaz na mn. položky pořadí 24 : 10,30000</t>
  </si>
  <si>
    <t>460101</t>
  </si>
  <si>
    <t>Dod+mont očištění a vyspravení stávající plochy vč.spár a nerovností po odstranění afaltu, a stáv. ploch bez úprav</t>
  </si>
  <si>
    <t>Odkaz na mn. položky pořadí 56 : 116,07000</t>
  </si>
  <si>
    <t>stáv.asf. plocha bez úprav : 21,4</t>
  </si>
  <si>
    <t>564922</t>
  </si>
  <si>
    <t>Mlatový kryt  tl. 4 cm vč.dodávky materiálu</t>
  </si>
  <si>
    <t>632412</t>
  </si>
  <si>
    <t>Dod+mont vyrovnání plochy stáv. asfaltu tl.15mm vč.přípravy podkladu (pro novou skladbu tl.35mm)</t>
  </si>
  <si>
    <t>příp. území : 155,73</t>
  </si>
  <si>
    <t>5810001</t>
  </si>
  <si>
    <t>Dod+mont očištění plochy</t>
  </si>
  <si>
    <t xml:space="preserve">v.č. C.3 : </t>
  </si>
  <si>
    <t>povrch 90 : 116,07</t>
  </si>
  <si>
    <t>povrch 50 : 29,6</t>
  </si>
  <si>
    <t>povrch 35 : 157,83</t>
  </si>
  <si>
    <t>5810002</t>
  </si>
  <si>
    <t>Dod+mont penetrace podkladu PU primerem</t>
  </si>
  <si>
    <t>5810003</t>
  </si>
  <si>
    <t>Dod+mont certifikovaný bezpečný povrch EPDM tl.10mm</t>
  </si>
  <si>
    <t>58100031</t>
  </si>
  <si>
    <t>Dod+mont SBR granulát tl.25mm</t>
  </si>
  <si>
    <t>58100041</t>
  </si>
  <si>
    <t>Dod+mont SBR granulát tl.40mm</t>
  </si>
  <si>
    <t>58100042</t>
  </si>
  <si>
    <t>Dod+mont SBR granulát tl.80mm</t>
  </si>
  <si>
    <t>916561111R00</t>
  </si>
  <si>
    <t>Osazení záhonového obrubníku betonového do lože z betonu prostého C 12/15, s boční opěrou z betonu prostého</t>
  </si>
  <si>
    <t>m</t>
  </si>
  <si>
    <t>se zřízením lože z betonu prostého C 12/15 tl. 80-100 mm</t>
  </si>
  <si>
    <t>C3 : 104</t>
  </si>
  <si>
    <t>92001</t>
  </si>
  <si>
    <t>Dod+mont chránička kopofex dn100mm</t>
  </si>
  <si>
    <t>920012</t>
  </si>
  <si>
    <t>Výkop a zásyp pro chráničku (hl. 600mm pod konstrukcí chodníku)</t>
  </si>
  <si>
    <t>9200123</t>
  </si>
  <si>
    <t>Obetonování chráničky</t>
  </si>
  <si>
    <t>3,2*0,4*0,4</t>
  </si>
  <si>
    <t>59217</t>
  </si>
  <si>
    <t>Obrubník zahradní P+D 25  kulaté hrany   50/250mm</t>
  </si>
  <si>
    <t>kus</t>
  </si>
  <si>
    <t>104*1,01</t>
  </si>
  <si>
    <t>767914120R00</t>
  </si>
  <si>
    <t>Montáž oplocení z pletiva rámového na ocelové sloupky, o výšce přes 1,0 do 1,5 m</t>
  </si>
  <si>
    <t>800-767</t>
  </si>
  <si>
    <t>v.č. D.1.3  europanely : 72</t>
  </si>
  <si>
    <t>91501</t>
  </si>
  <si>
    <t>Dod+mont ocel.sloupek oplocení 60x40mm Euro, vč. povrchové úpravy  dl. 2000mm</t>
  </si>
  <si>
    <t>ks</t>
  </si>
  <si>
    <t>R-položka</t>
  </si>
  <si>
    <t>POL12_1</t>
  </si>
  <si>
    <t>v.č. D.1.3 : 26</t>
  </si>
  <si>
    <t>91502</t>
  </si>
  <si>
    <t>Dod+mont ocel.sloupek brankový, vč. povrchové úpravy  dl. 2000mm</t>
  </si>
  <si>
    <t>v.č. D.1.3 : 4</t>
  </si>
  <si>
    <t>91503</t>
  </si>
  <si>
    <t>Dod+mont branka v ocelovém rámu vč. povrchové úpravy a tabulky s návštěvním řádem</t>
  </si>
  <si>
    <t>91506</t>
  </si>
  <si>
    <t>Dod 3D plotový panel 2500x1200 mm vč.finální povrchové úpravy</t>
  </si>
  <si>
    <t>v.č. D.1.3 : 27</t>
  </si>
  <si>
    <t>9501</t>
  </si>
  <si>
    <t>Dod+mont vč. dopravy kombinovaná  herní sestava  č.1</t>
  </si>
  <si>
    <t>9502</t>
  </si>
  <si>
    <t>Dod+mont vč.dopravy dětský kolotoč karusel    č.2</t>
  </si>
  <si>
    <t>9503</t>
  </si>
  <si>
    <t>Dod+mont vč.dopravy pružinová houpačka</t>
  </si>
  <si>
    <t>9504</t>
  </si>
  <si>
    <t>Dod+mont vč.dopravy houpačka zavěšená na dřevěné konstrukci - dvoumístná   č.4</t>
  </si>
  <si>
    <t>9505</t>
  </si>
  <si>
    <t>Dod+mont vč.dopravy dětské pískoviště se sedacími plochami vč.zakrývací plachty    č.5</t>
  </si>
  <si>
    <t>9506</t>
  </si>
  <si>
    <t>Dod+mont vč.dopravy dětský domeček s verandou   č.6</t>
  </si>
  <si>
    <t>9507</t>
  </si>
  <si>
    <t>Dod+mont 2D tvary-skákací panák obdélníky</t>
  </si>
  <si>
    <t>9508</t>
  </si>
  <si>
    <t>Dod+mont 2D tvary-skok daleký</t>
  </si>
  <si>
    <t>9509</t>
  </si>
  <si>
    <t>Dod+mont 2D tvary-skok z místa-přeskoč</t>
  </si>
  <si>
    <t>9510</t>
  </si>
  <si>
    <t>Dod+mont vč.dopravy dřevěná lavička   č.7</t>
  </si>
  <si>
    <t>9511</t>
  </si>
  <si>
    <t>Dod+mont vč.dopravy odpadkový koš   č.8</t>
  </si>
  <si>
    <t>113151113R00</t>
  </si>
  <si>
    <t>Odstranění podkladu, krytu frézováním povrch živičný, plochy do 500 m2 na jednom objektu nebo při provádění pruhu šířky do  750 mm, tloušťky 40 mm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</si>
  <si>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</si>
  <si>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příp.území : 116,07</t>
  </si>
  <si>
    <t>113201111R00</t>
  </si>
  <si>
    <t>Vytrhání obrub chodníkových ležatých</t>
  </si>
  <si>
    <t>s vybouráním lože, s přemístěním hmot na skládku na vzdálenost do 3 m nebo naložením na dopravní prostředek</t>
  </si>
  <si>
    <t>příp.území : 69</t>
  </si>
  <si>
    <t>960101</t>
  </si>
  <si>
    <t>Demontáž lezecké stěny vč. nosné konstrukce</t>
  </si>
  <si>
    <t>979082213R00</t>
  </si>
  <si>
    <t>Vodorovná doprava suti po suchu bez naložení, ale se složením a hrubým urovnáním na vzdálenost do 1 km</t>
  </si>
  <si>
    <t>Přesun suti</t>
  </si>
  <si>
    <t>POL8_</t>
  </si>
  <si>
    <t>979082219R00</t>
  </si>
  <si>
    <t>Vodorovná doprava suti po suchu příplatek k ceně za každý další i započatý 1 km přes 1 km</t>
  </si>
  <si>
    <t>979087212R00</t>
  </si>
  <si>
    <t>Nakládání na dopravní prostředky suti</t>
  </si>
  <si>
    <t>pro vodorovnou dopravu</t>
  </si>
  <si>
    <t>979990001R00</t>
  </si>
  <si>
    <t>Poplatek za skládku stavební suti, skupina 17 09 04 z Katalogu odpadů</t>
  </si>
  <si>
    <t>801-3</t>
  </si>
  <si>
    <t>RTS 20/ I</t>
  </si>
  <si>
    <t>stavební a směsný odpad všech kategorií</t>
  </si>
  <si>
    <t>998227111R00</t>
  </si>
  <si>
    <t xml:space="preserve">Přesun hmot, plochy pro tělovýchovu umělý sportovní povrch z dílců,  </t>
  </si>
  <si>
    <t>Přesun hmot</t>
  </si>
  <si>
    <t>POL7_</t>
  </si>
  <si>
    <t>005111020R</t>
  </si>
  <si>
    <t>Vytyčení stavby</t>
  </si>
  <si>
    <t>Soubor</t>
  </si>
  <si>
    <t>VRN</t>
  </si>
  <si>
    <t>POL99_8</t>
  </si>
  <si>
    <t>Vyhotovení protokolu o vytyčení stavby se seznamem souřadnic vytyčených bodů a jejich polohopisnými (S-JTSK) a výškopisnými (Bpv) hodnotami.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</si>
  <si>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</si>
  <si>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</si>
  <si>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</si>
  <si>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</si>
  <si>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</si>
  <si>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</si>
  <si>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</si>
  <si>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</si>
  <si>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</si>
  <si>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</si>
  <si>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</si>
  <si>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</si>
  <si>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</si>
  <si>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</si>
  <si>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</si>
  <si>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</si>
  <si>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</si>
  <si>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</si>
  <si>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SUM</t>
  </si>
  <si>
    <t>JKSO:</t>
  </si>
  <si>
    <t>823.3</t>
  </si>
  <si>
    <t>Plochy pro tělovýchovu nekryté</t>
  </si>
  <si>
    <t>JKSO</t>
  </si>
  <si>
    <t xml:space="preserve"> m2</t>
  </si>
  <si>
    <t>kryt z jiných materiálů</t>
  </si>
  <si>
    <t>JKSOChar</t>
  </si>
  <si>
    <t>novostavba objektu</t>
  </si>
  <si>
    <t>JKSOAkce</t>
  </si>
  <si>
    <t>Geodetické zaměření rohů stavby, stabilizace bodů a sestavení laviček.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</si>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</sst>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2" borderId="34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 wrapText="1"/>
    </xf>
    <xf numFmtId="0" fontId="7" fillId="2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0" fillId="0" borderId="18" xfId="0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5">
      <c r="A2" s="2"/>
      <c r="B2" s="111" t="s">
        <v>22</v>
      </c>
      <c r="C2" s="112"/>
      <c r="D2" s="113" t="s">
        <v>45</v>
      </c>
      <c r="E2" s="114" t="s">
        <v>42</v>
      </c>
      <c r="F2" s="115"/>
      <c r="G2" s="115"/>
      <c r="H2" s="115"/>
      <c r="I2" s="115"/>
      <c r="J2" s="116"/>
      <c r="O2" s="1"/>
    </row>
    <row r="3" spans="1:15" ht="27" customHeight="1" x14ac:dyDescent="0.25">
      <c r="A3" s="2"/>
      <c r="B3" s="117" t="s">
        <v>43</v>
      </c>
      <c r="C3" s="112"/>
      <c r="D3" s="118" t="s">
        <v>41</v>
      </c>
      <c r="E3" s="119" t="s">
        <v>42</v>
      </c>
      <c r="F3" s="120"/>
      <c r="G3" s="120"/>
      <c r="H3" s="120"/>
      <c r="I3" s="120"/>
      <c r="J3" s="121"/>
    </row>
    <row r="4" spans="1:15" ht="23.25" customHeight="1" x14ac:dyDescent="0.25">
      <c r="A4" s="110">
        <v>6666</v>
      </c>
      <c r="B4" s="122" t="s">
        <v>44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 x14ac:dyDescent="0.25">
      <c r="A5" s="2"/>
      <c r="B5" s="31" t="s">
        <v>40</v>
      </c>
      <c r="D5" s="91"/>
      <c r="E5" s="92"/>
      <c r="F5" s="92"/>
      <c r="G5" s="92"/>
      <c r="H5" s="18" t="s">
        <v>38</v>
      </c>
      <c r="I5" s="22"/>
      <c r="J5" s="8"/>
    </row>
    <row r="6" spans="1:15" ht="15.75" customHeight="1" x14ac:dyDescent="0.25">
      <c r="A6" s="2"/>
      <c r="B6" s="28"/>
      <c r="C6" s="55"/>
      <c r="D6" s="85"/>
      <c r="E6" s="93"/>
      <c r="F6" s="93"/>
      <c r="G6" s="93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8"/>
      <c r="E11" s="128"/>
      <c r="F11" s="128"/>
      <c r="G11" s="128"/>
      <c r="H11" s="18" t="s">
        <v>38</v>
      </c>
      <c r="I11" s="133"/>
      <c r="J11" s="8"/>
    </row>
    <row r="12" spans="1:15" ht="15.75" customHeight="1" x14ac:dyDescent="0.25">
      <c r="A12" s="2"/>
      <c r="B12" s="28"/>
      <c r="C12" s="55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 x14ac:dyDescent="0.25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5">
      <c r="A16" s="195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SUMIF(F50:F61,A16,I50:I61)+SUMIF(F50:F61,"PSU",I50:I61)</f>
        <v>0</v>
      </c>
      <c r="J16" s="84"/>
    </row>
    <row r="17" spans="1:10" ht="23.25" customHeight="1" x14ac:dyDescent="0.25">
      <c r="A17" s="195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SUMIF(F50:F61,A17,I50:I61)</f>
        <v>0</v>
      </c>
      <c r="J17" s="84"/>
    </row>
    <row r="18" spans="1:10" ht="23.25" customHeight="1" x14ac:dyDescent="0.25">
      <c r="A18" s="195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SUMIF(F50:F61,A18,I50:I61)</f>
        <v>0</v>
      </c>
      <c r="J18" s="84"/>
    </row>
    <row r="19" spans="1:10" ht="23.25" customHeight="1" x14ac:dyDescent="0.25">
      <c r="A19" s="195" t="s">
        <v>72</v>
      </c>
      <c r="B19" s="38" t="s">
        <v>27</v>
      </c>
      <c r="C19" s="62"/>
      <c r="D19" s="63"/>
      <c r="E19" s="82"/>
      <c r="F19" s="83"/>
      <c r="G19" s="82"/>
      <c r="H19" s="83"/>
      <c r="I19" s="82">
        <f>SUMIF(F50:F61,A19,I50:I61)</f>
        <v>0</v>
      </c>
      <c r="J19" s="84"/>
    </row>
    <row r="20" spans="1:10" ht="23.25" customHeight="1" x14ac:dyDescent="0.25">
      <c r="A20" s="195" t="s">
        <v>73</v>
      </c>
      <c r="B20" s="38" t="s">
        <v>28</v>
      </c>
      <c r="C20" s="62"/>
      <c r="D20" s="63"/>
      <c r="E20" s="82"/>
      <c r="F20" s="83"/>
      <c r="G20" s="82"/>
      <c r="H20" s="83"/>
      <c r="I20" s="82">
        <f>SUMIF(F50:F61,A20,I50:I61)</f>
        <v>0</v>
      </c>
      <c r="J20" s="84"/>
    </row>
    <row r="21" spans="1:10" ht="23.25" customHeight="1" x14ac:dyDescent="0.25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A23</f>
        <v>0</v>
      </c>
      <c r="H24" s="98"/>
      <c r="I24" s="98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A25</f>
        <v>0</v>
      </c>
      <c r="H26" s="80"/>
      <c r="I26" s="80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3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49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5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5">
      <c r="A39" s="136">
        <v>1</v>
      </c>
      <c r="B39" s="146" t="s">
        <v>46</v>
      </c>
      <c r="C39" s="147"/>
      <c r="D39" s="147"/>
      <c r="E39" s="147"/>
      <c r="F39" s="148">
        <f>'01 01 Pol'!AE222</f>
        <v>0</v>
      </c>
      <c r="G39" s="149">
        <f>'01 01 Pol'!AF222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5">
      <c r="A40" s="136">
        <v>2</v>
      </c>
      <c r="B40" s="152"/>
      <c r="C40" s="153" t="s">
        <v>47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5">
      <c r="A41" s="136">
        <v>2</v>
      </c>
      <c r="B41" s="152" t="s">
        <v>41</v>
      </c>
      <c r="C41" s="153" t="s">
        <v>42</v>
      </c>
      <c r="D41" s="153"/>
      <c r="E41" s="153"/>
      <c r="F41" s="154">
        <f>'01 01 Pol'!AE222</f>
        <v>0</v>
      </c>
      <c r="G41" s="155">
        <f>'01 01 Pol'!AF222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hidden="1" customHeight="1" x14ac:dyDescent="0.25">
      <c r="A42" s="136">
        <v>3</v>
      </c>
      <c r="B42" s="157" t="s">
        <v>41</v>
      </c>
      <c r="C42" s="147" t="s">
        <v>42</v>
      </c>
      <c r="D42" s="147"/>
      <c r="E42" s="147"/>
      <c r="F42" s="158">
        <f>'01 01 Pol'!AE222</f>
        <v>0</v>
      </c>
      <c r="G42" s="150">
        <f>'01 01 Pol'!AF222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hidden="1" customHeight="1" x14ac:dyDescent="0.25">
      <c r="A43" s="136"/>
      <c r="B43" s="159" t="s">
        <v>48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7" spans="1:10" ht="15.6" x14ac:dyDescent="0.3">
      <c r="B47" s="175" t="s">
        <v>50</v>
      </c>
    </row>
    <row r="49" spans="1:10" ht="25.5" customHeight="1" x14ac:dyDescent="0.25">
      <c r="A49" s="177"/>
      <c r="B49" s="180" t="s">
        <v>17</v>
      </c>
      <c r="C49" s="180" t="s">
        <v>5</v>
      </c>
      <c r="D49" s="181"/>
      <c r="E49" s="181"/>
      <c r="F49" s="182" t="s">
        <v>51</v>
      </c>
      <c r="G49" s="182"/>
      <c r="H49" s="182"/>
      <c r="I49" s="182" t="s">
        <v>29</v>
      </c>
      <c r="J49" s="182" t="s">
        <v>0</v>
      </c>
    </row>
    <row r="50" spans="1:10" ht="36.75" customHeight="1" x14ac:dyDescent="0.25">
      <c r="A50" s="178"/>
      <c r="B50" s="183" t="s">
        <v>52</v>
      </c>
      <c r="C50" s="184" t="s">
        <v>53</v>
      </c>
      <c r="D50" s="185"/>
      <c r="E50" s="185"/>
      <c r="F50" s="191" t="s">
        <v>24</v>
      </c>
      <c r="G50" s="192"/>
      <c r="H50" s="192"/>
      <c r="I50" s="192">
        <f>'01 01 Pol'!G8</f>
        <v>0</v>
      </c>
      <c r="J50" s="189" t="str">
        <f>IF(I62=0,"",I50/I62*100)</f>
        <v/>
      </c>
    </row>
    <row r="51" spans="1:10" ht="36.75" customHeight="1" x14ac:dyDescent="0.25">
      <c r="A51" s="178"/>
      <c r="B51" s="183" t="s">
        <v>54</v>
      </c>
      <c r="C51" s="184" t="s">
        <v>55</v>
      </c>
      <c r="D51" s="185"/>
      <c r="E51" s="185"/>
      <c r="F51" s="191" t="s">
        <v>24</v>
      </c>
      <c r="G51" s="192"/>
      <c r="H51" s="192"/>
      <c r="I51" s="192">
        <f>'01 01 Pol'!G51</f>
        <v>0</v>
      </c>
      <c r="J51" s="189" t="str">
        <f>IF(I62=0,"",I51/I62*100)</f>
        <v/>
      </c>
    </row>
    <row r="52" spans="1:10" ht="36.75" customHeight="1" x14ac:dyDescent="0.25">
      <c r="A52" s="178"/>
      <c r="B52" s="183" t="s">
        <v>56</v>
      </c>
      <c r="C52" s="184" t="s">
        <v>57</v>
      </c>
      <c r="D52" s="185"/>
      <c r="E52" s="185"/>
      <c r="F52" s="191" t="s">
        <v>24</v>
      </c>
      <c r="G52" s="192"/>
      <c r="H52" s="192"/>
      <c r="I52" s="192">
        <f>'01 01 Pol'!G82</f>
        <v>0</v>
      </c>
      <c r="J52" s="189" t="str">
        <f>IF(I62=0,"",I52/I62*100)</f>
        <v/>
      </c>
    </row>
    <row r="53" spans="1:10" ht="36.75" customHeight="1" x14ac:dyDescent="0.25">
      <c r="A53" s="178"/>
      <c r="B53" s="183" t="s">
        <v>58</v>
      </c>
      <c r="C53" s="184" t="s">
        <v>59</v>
      </c>
      <c r="D53" s="185"/>
      <c r="E53" s="185"/>
      <c r="F53" s="191" t="s">
        <v>24</v>
      </c>
      <c r="G53" s="192"/>
      <c r="H53" s="192"/>
      <c r="I53" s="192">
        <f>'01 01 Pol'!G116</f>
        <v>0</v>
      </c>
      <c r="J53" s="189" t="str">
        <f>IF(I62=0,"",I53/I62*100)</f>
        <v/>
      </c>
    </row>
    <row r="54" spans="1:10" ht="36.75" customHeight="1" x14ac:dyDescent="0.25">
      <c r="A54" s="178"/>
      <c r="B54" s="183" t="s">
        <v>60</v>
      </c>
      <c r="C54" s="184" t="s">
        <v>61</v>
      </c>
      <c r="D54" s="185"/>
      <c r="E54" s="185"/>
      <c r="F54" s="191" t="s">
        <v>24</v>
      </c>
      <c r="G54" s="192"/>
      <c r="H54" s="192"/>
      <c r="I54" s="192">
        <f>'01 01 Pol'!G131</f>
        <v>0</v>
      </c>
      <c r="J54" s="189" t="str">
        <f>IF(I62=0,"",I54/I62*100)</f>
        <v/>
      </c>
    </row>
    <row r="55" spans="1:10" ht="36.75" customHeight="1" x14ac:dyDescent="0.25">
      <c r="A55" s="178"/>
      <c r="B55" s="183" t="s">
        <v>62</v>
      </c>
      <c r="C55" s="184" t="s">
        <v>63</v>
      </c>
      <c r="D55" s="185"/>
      <c r="E55" s="185"/>
      <c r="F55" s="191" t="s">
        <v>24</v>
      </c>
      <c r="G55" s="192"/>
      <c r="H55" s="192"/>
      <c r="I55" s="192">
        <f>'01 01 Pol'!G156</f>
        <v>0</v>
      </c>
      <c r="J55" s="189" t="str">
        <f>IF(I62=0,"",I55/I62*100)</f>
        <v/>
      </c>
    </row>
    <row r="56" spans="1:10" ht="36.75" customHeight="1" x14ac:dyDescent="0.25">
      <c r="A56" s="178"/>
      <c r="B56" s="183" t="s">
        <v>64</v>
      </c>
      <c r="C56" s="184" t="s">
        <v>65</v>
      </c>
      <c r="D56" s="185"/>
      <c r="E56" s="185"/>
      <c r="F56" s="191" t="s">
        <v>24</v>
      </c>
      <c r="G56" s="192"/>
      <c r="H56" s="192"/>
      <c r="I56" s="192">
        <f>'01 01 Pol'!G166</f>
        <v>0</v>
      </c>
      <c r="J56" s="189" t="str">
        <f>IF(I62=0,"",I56/I62*100)</f>
        <v/>
      </c>
    </row>
    <row r="57" spans="1:10" ht="36.75" customHeight="1" x14ac:dyDescent="0.25">
      <c r="A57" s="178"/>
      <c r="B57" s="183" t="s">
        <v>66</v>
      </c>
      <c r="C57" s="184" t="s">
        <v>67</v>
      </c>
      <c r="D57" s="185"/>
      <c r="E57" s="185"/>
      <c r="F57" s="191" t="s">
        <v>24</v>
      </c>
      <c r="G57" s="192"/>
      <c r="H57" s="192"/>
      <c r="I57" s="192">
        <f>'01 01 Pol'!G176</f>
        <v>0</v>
      </c>
      <c r="J57" s="189" t="str">
        <f>IF(I62=0,"",I57/I62*100)</f>
        <v/>
      </c>
    </row>
    <row r="58" spans="1:10" ht="36.75" customHeight="1" x14ac:dyDescent="0.25">
      <c r="A58" s="178"/>
      <c r="B58" s="183" t="s">
        <v>68</v>
      </c>
      <c r="C58" s="184" t="s">
        <v>69</v>
      </c>
      <c r="D58" s="185"/>
      <c r="E58" s="185"/>
      <c r="F58" s="191" t="s">
        <v>24</v>
      </c>
      <c r="G58" s="192"/>
      <c r="H58" s="192"/>
      <c r="I58" s="192">
        <f>'01 01 Pol'!G188</f>
        <v>0</v>
      </c>
      <c r="J58" s="189" t="str">
        <f>IF(I62=0,"",I58/I62*100)</f>
        <v/>
      </c>
    </row>
    <row r="59" spans="1:10" ht="36.75" customHeight="1" x14ac:dyDescent="0.25">
      <c r="A59" s="178"/>
      <c r="B59" s="183" t="s">
        <v>70</v>
      </c>
      <c r="C59" s="184" t="s">
        <v>71</v>
      </c>
      <c r="D59" s="185"/>
      <c r="E59" s="185"/>
      <c r="F59" s="191" t="s">
        <v>24</v>
      </c>
      <c r="G59" s="192"/>
      <c r="H59" s="192"/>
      <c r="I59" s="192">
        <f>'01 01 Pol'!G202</f>
        <v>0</v>
      </c>
      <c r="J59" s="189" t="str">
        <f>IF(I62=0,"",I59/I62*100)</f>
        <v/>
      </c>
    </row>
    <row r="60" spans="1:10" ht="36.75" customHeight="1" x14ac:dyDescent="0.25">
      <c r="A60" s="178"/>
      <c r="B60" s="183" t="s">
        <v>72</v>
      </c>
      <c r="C60" s="184" t="s">
        <v>27</v>
      </c>
      <c r="D60" s="185"/>
      <c r="E60" s="185"/>
      <c r="F60" s="191" t="s">
        <v>72</v>
      </c>
      <c r="G60" s="192"/>
      <c r="H60" s="192"/>
      <c r="I60" s="192">
        <f>'01 01 Pol'!G204</f>
        <v>0</v>
      </c>
      <c r="J60" s="189" t="str">
        <f>IF(I62=0,"",I60/I62*100)</f>
        <v/>
      </c>
    </row>
    <row r="61" spans="1:10" ht="36.75" customHeight="1" x14ac:dyDescent="0.25">
      <c r="A61" s="178"/>
      <c r="B61" s="183" t="s">
        <v>73</v>
      </c>
      <c r="C61" s="184" t="s">
        <v>28</v>
      </c>
      <c r="D61" s="185"/>
      <c r="E61" s="185"/>
      <c r="F61" s="191" t="s">
        <v>73</v>
      </c>
      <c r="G61" s="192"/>
      <c r="H61" s="192"/>
      <c r="I61" s="192">
        <f>'01 01 Pol'!G216</f>
        <v>0</v>
      </c>
      <c r="J61" s="189" t="str">
        <f>IF(I62=0,"",I61/I62*100)</f>
        <v/>
      </c>
    </row>
    <row r="62" spans="1:10" ht="25.5" customHeight="1" x14ac:dyDescent="0.25">
      <c r="A62" s="179"/>
      <c r="B62" s="186" t="s">
        <v>1</v>
      </c>
      <c r="C62" s="187"/>
      <c r="D62" s="188"/>
      <c r="E62" s="188"/>
      <c r="F62" s="193"/>
      <c r="G62" s="194"/>
      <c r="H62" s="194"/>
      <c r="I62" s="194">
        <f>SUM(I50:I61)</f>
        <v>0</v>
      </c>
      <c r="J62" s="190">
        <f>SUM(J50:J61)</f>
        <v>0</v>
      </c>
    </row>
    <row r="63" spans="1:10" x14ac:dyDescent="0.25">
      <c r="F63" s="134"/>
      <c r="G63" s="134"/>
      <c r="H63" s="134"/>
      <c r="I63" s="134"/>
      <c r="J63" s="135"/>
    </row>
    <row r="64" spans="1:10" x14ac:dyDescent="0.25">
      <c r="F64" s="134"/>
      <c r="G64" s="134"/>
      <c r="H64" s="134"/>
      <c r="I64" s="134"/>
      <c r="J64" s="135"/>
    </row>
    <row r="65" spans="6:10" x14ac:dyDescent="0.25">
      <c r="F65" s="134"/>
      <c r="G65" s="134"/>
      <c r="H65" s="134"/>
      <c r="I65" s="134"/>
      <c r="J65" s="135"/>
    </row>
  </sheetData>
  <sheetProtection password="94F7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0:E60"/>
    <mergeCell ref="C61:E61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6" t="s">
        <v>6</v>
      </c>
      <c r="B1" s="106"/>
      <c r="C1" s="107"/>
      <c r="D1" s="106"/>
      <c r="E1" s="106"/>
      <c r="F1" s="106"/>
      <c r="G1" s="106"/>
    </row>
    <row r="2" spans="1:7" ht="24.9" customHeight="1" x14ac:dyDescent="0.25">
      <c r="A2" s="50" t="s">
        <v>7</v>
      </c>
      <c r="B2" s="49"/>
      <c r="C2" s="108"/>
      <c r="D2" s="108"/>
      <c r="E2" s="108"/>
      <c r="F2" s="108"/>
      <c r="G2" s="109"/>
    </row>
    <row r="3" spans="1:7" ht="24.9" customHeight="1" x14ac:dyDescent="0.25">
      <c r="A3" s="50" t="s">
        <v>8</v>
      </c>
      <c r="B3" s="49"/>
      <c r="C3" s="108"/>
      <c r="D3" s="108"/>
      <c r="E3" s="108"/>
      <c r="F3" s="108"/>
      <c r="G3" s="109"/>
    </row>
    <row r="4" spans="1:7" ht="24.9" customHeight="1" x14ac:dyDescent="0.25">
      <c r="A4" s="50" t="s">
        <v>9</v>
      </c>
      <c r="B4" s="49"/>
      <c r="C4" s="108"/>
      <c r="D4" s="108"/>
      <c r="E4" s="108"/>
      <c r="F4" s="108"/>
      <c r="G4" s="109"/>
    </row>
    <row r="5" spans="1:7" x14ac:dyDescent="0.25">
      <c r="B5" s="4"/>
      <c r="C5" s="5"/>
      <c r="D5" s="6"/>
    </row>
  </sheetData>
  <sheetProtection password="94F7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6" customWidth="1"/>
    <col min="3" max="3" width="63.33203125" style="17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6" t="s">
        <v>74</v>
      </c>
      <c r="B1" s="196"/>
      <c r="C1" s="196"/>
      <c r="D1" s="196"/>
      <c r="E1" s="196"/>
      <c r="F1" s="196"/>
      <c r="G1" s="196"/>
      <c r="AG1" t="s">
        <v>75</v>
      </c>
    </row>
    <row r="2" spans="1:60" ht="25.05" customHeight="1" x14ac:dyDescent="0.25">
      <c r="A2" s="197" t="s">
        <v>7</v>
      </c>
      <c r="B2" s="49" t="s">
        <v>45</v>
      </c>
      <c r="C2" s="200" t="s">
        <v>42</v>
      </c>
      <c r="D2" s="198"/>
      <c r="E2" s="198"/>
      <c r="F2" s="198"/>
      <c r="G2" s="199"/>
      <c r="AG2" t="s">
        <v>76</v>
      </c>
    </row>
    <row r="3" spans="1:60" ht="25.05" customHeight="1" x14ac:dyDescent="0.25">
      <c r="A3" s="197" t="s">
        <v>8</v>
      </c>
      <c r="B3" s="49" t="s">
        <v>41</v>
      </c>
      <c r="C3" s="200" t="s">
        <v>42</v>
      </c>
      <c r="D3" s="198"/>
      <c r="E3" s="198"/>
      <c r="F3" s="198"/>
      <c r="G3" s="199"/>
      <c r="AC3" s="176" t="s">
        <v>76</v>
      </c>
      <c r="AG3" t="s">
        <v>77</v>
      </c>
    </row>
    <row r="4" spans="1:60" ht="25.05" customHeight="1" x14ac:dyDescent="0.25">
      <c r="A4" s="201" t="s">
        <v>9</v>
      </c>
      <c r="B4" s="202" t="s">
        <v>41</v>
      </c>
      <c r="C4" s="203" t="s">
        <v>42</v>
      </c>
      <c r="D4" s="204"/>
      <c r="E4" s="204"/>
      <c r="F4" s="204"/>
      <c r="G4" s="205"/>
      <c r="AG4" t="s">
        <v>78</v>
      </c>
    </row>
    <row r="5" spans="1:60" x14ac:dyDescent="0.25">
      <c r="D5" s="10"/>
    </row>
    <row r="6" spans="1:60" ht="39.6" x14ac:dyDescent="0.25">
      <c r="A6" s="207" t="s">
        <v>79</v>
      </c>
      <c r="B6" s="209" t="s">
        <v>80</v>
      </c>
      <c r="C6" s="209" t="s">
        <v>81</v>
      </c>
      <c r="D6" s="208" t="s">
        <v>82</v>
      </c>
      <c r="E6" s="207" t="s">
        <v>83</v>
      </c>
      <c r="F6" s="206" t="s">
        <v>84</v>
      </c>
      <c r="G6" s="207" t="s">
        <v>29</v>
      </c>
      <c r="H6" s="210" t="s">
        <v>30</v>
      </c>
      <c r="I6" s="210" t="s">
        <v>85</v>
      </c>
      <c r="J6" s="210" t="s">
        <v>31</v>
      </c>
      <c r="K6" s="210" t="s">
        <v>86</v>
      </c>
      <c r="L6" s="210" t="s">
        <v>87</v>
      </c>
      <c r="M6" s="210" t="s">
        <v>88</v>
      </c>
      <c r="N6" s="210" t="s">
        <v>89</v>
      </c>
      <c r="O6" s="210" t="s">
        <v>90</v>
      </c>
      <c r="P6" s="210" t="s">
        <v>91</v>
      </c>
      <c r="Q6" s="210" t="s">
        <v>92</v>
      </c>
      <c r="R6" s="210" t="s">
        <v>93</v>
      </c>
      <c r="S6" s="210" t="s">
        <v>94</v>
      </c>
      <c r="T6" s="210" t="s">
        <v>95</v>
      </c>
      <c r="U6" s="210" t="s">
        <v>96</v>
      </c>
      <c r="V6" s="210" t="s">
        <v>97</v>
      </c>
      <c r="W6" s="210" t="s">
        <v>98</v>
      </c>
      <c r="X6" s="210" t="s">
        <v>99</v>
      </c>
    </row>
    <row r="7" spans="1:60" hidden="1" x14ac:dyDescent="0.25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5">
      <c r="A8" s="227" t="s">
        <v>100</v>
      </c>
      <c r="B8" s="228" t="s">
        <v>52</v>
      </c>
      <c r="C8" s="252" t="s">
        <v>53</v>
      </c>
      <c r="D8" s="229"/>
      <c r="E8" s="230"/>
      <c r="F8" s="231"/>
      <c r="G8" s="231">
        <f>SUMIF(AG9:AG50,"&lt;&gt;NOR",G9:G50)</f>
        <v>0</v>
      </c>
      <c r="H8" s="231"/>
      <c r="I8" s="231">
        <f>SUM(I9:I50)</f>
        <v>0</v>
      </c>
      <c r="J8" s="231"/>
      <c r="K8" s="231">
        <f>SUM(K9:K50)</f>
        <v>0</v>
      </c>
      <c r="L8" s="231"/>
      <c r="M8" s="231">
        <f>SUM(M9:M50)</f>
        <v>0</v>
      </c>
      <c r="N8" s="231"/>
      <c r="O8" s="231">
        <f>SUM(O9:O50)</f>
        <v>0.05</v>
      </c>
      <c r="P8" s="231"/>
      <c r="Q8" s="231">
        <f>SUM(Q9:Q50)</f>
        <v>0</v>
      </c>
      <c r="R8" s="231"/>
      <c r="S8" s="231"/>
      <c r="T8" s="232"/>
      <c r="U8" s="226"/>
      <c r="V8" s="226">
        <f>SUM(V9:V50)</f>
        <v>64.5</v>
      </c>
      <c r="W8" s="226"/>
      <c r="X8" s="226"/>
      <c r="AG8" t="s">
        <v>101</v>
      </c>
    </row>
    <row r="9" spans="1:60" ht="20.399999999999999" outlineLevel="1" x14ac:dyDescent="0.25">
      <c r="A9" s="233">
        <v>1</v>
      </c>
      <c r="B9" s="234" t="s">
        <v>102</v>
      </c>
      <c r="C9" s="253" t="s">
        <v>103</v>
      </c>
      <c r="D9" s="235" t="s">
        <v>104</v>
      </c>
      <c r="E9" s="236">
        <v>14.88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38" t="s">
        <v>105</v>
      </c>
      <c r="S9" s="238" t="s">
        <v>106</v>
      </c>
      <c r="T9" s="239" t="s">
        <v>106</v>
      </c>
      <c r="U9" s="221">
        <v>0.36799999999999999</v>
      </c>
      <c r="V9" s="221">
        <f>ROUND(E9*U9,2)</f>
        <v>5.48</v>
      </c>
      <c r="W9" s="221"/>
      <c r="X9" s="221" t="s">
        <v>107</v>
      </c>
      <c r="Y9" s="211"/>
      <c r="Z9" s="211"/>
      <c r="AA9" s="211"/>
      <c r="AB9" s="211"/>
      <c r="AC9" s="211"/>
      <c r="AD9" s="211"/>
      <c r="AE9" s="211"/>
      <c r="AF9" s="211"/>
      <c r="AG9" s="211" t="s">
        <v>108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5">
      <c r="A10" s="219"/>
      <c r="B10" s="220"/>
      <c r="C10" s="254" t="s">
        <v>109</v>
      </c>
      <c r="D10" s="240"/>
      <c r="E10" s="240"/>
      <c r="F10" s="240"/>
      <c r="G10" s="240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1"/>
      <c r="Z10" s="211"/>
      <c r="AA10" s="211"/>
      <c r="AB10" s="211"/>
      <c r="AC10" s="211"/>
      <c r="AD10" s="211"/>
      <c r="AE10" s="211"/>
      <c r="AF10" s="211"/>
      <c r="AG10" s="211" t="s">
        <v>110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5">
      <c r="A11" s="219"/>
      <c r="B11" s="220"/>
      <c r="C11" s="255" t="s">
        <v>111</v>
      </c>
      <c r="D11" s="222"/>
      <c r="E11" s="223">
        <v>7.44</v>
      </c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1"/>
      <c r="Z11" s="211"/>
      <c r="AA11" s="211"/>
      <c r="AB11" s="211"/>
      <c r="AC11" s="211"/>
      <c r="AD11" s="211"/>
      <c r="AE11" s="211"/>
      <c r="AF11" s="211"/>
      <c r="AG11" s="211" t="s">
        <v>112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5">
      <c r="A12" s="219"/>
      <c r="B12" s="220"/>
      <c r="C12" s="255" t="s">
        <v>113</v>
      </c>
      <c r="D12" s="222"/>
      <c r="E12" s="223">
        <v>7.44</v>
      </c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11"/>
      <c r="Z12" s="211"/>
      <c r="AA12" s="211"/>
      <c r="AB12" s="211"/>
      <c r="AC12" s="211"/>
      <c r="AD12" s="211"/>
      <c r="AE12" s="211"/>
      <c r="AF12" s="211"/>
      <c r="AG12" s="211" t="s">
        <v>112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20.399999999999999" outlineLevel="1" x14ac:dyDescent="0.25">
      <c r="A13" s="233">
        <v>2</v>
      </c>
      <c r="B13" s="234" t="s">
        <v>114</v>
      </c>
      <c r="C13" s="253" t="s">
        <v>115</v>
      </c>
      <c r="D13" s="235" t="s">
        <v>104</v>
      </c>
      <c r="E13" s="236">
        <v>7.44</v>
      </c>
      <c r="F13" s="237"/>
      <c r="G13" s="238">
        <f>ROUND(E13*F13,2)</f>
        <v>0</v>
      </c>
      <c r="H13" s="237"/>
      <c r="I13" s="238">
        <f>ROUND(E13*H13,2)</f>
        <v>0</v>
      </c>
      <c r="J13" s="237"/>
      <c r="K13" s="238">
        <f>ROUND(E13*J13,2)</f>
        <v>0</v>
      </c>
      <c r="L13" s="238">
        <v>21</v>
      </c>
      <c r="M13" s="238">
        <f>G13*(1+L13/100)</f>
        <v>0</v>
      </c>
      <c r="N13" s="238">
        <v>0</v>
      </c>
      <c r="O13" s="238">
        <f>ROUND(E13*N13,2)</f>
        <v>0</v>
      </c>
      <c r="P13" s="238">
        <v>0</v>
      </c>
      <c r="Q13" s="238">
        <f>ROUND(E13*P13,2)</f>
        <v>0</v>
      </c>
      <c r="R13" s="238" t="s">
        <v>105</v>
      </c>
      <c r="S13" s="238" t="s">
        <v>106</v>
      </c>
      <c r="T13" s="239" t="s">
        <v>106</v>
      </c>
      <c r="U13" s="221">
        <v>5.8000000000000003E-2</v>
      </c>
      <c r="V13" s="221">
        <f>ROUND(E13*U13,2)</f>
        <v>0.43</v>
      </c>
      <c r="W13" s="221"/>
      <c r="X13" s="221" t="s">
        <v>107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108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5">
      <c r="A14" s="219"/>
      <c r="B14" s="220"/>
      <c r="C14" s="254" t="s">
        <v>109</v>
      </c>
      <c r="D14" s="240"/>
      <c r="E14" s="240"/>
      <c r="F14" s="240"/>
      <c r="G14" s="240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11"/>
      <c r="Z14" s="211"/>
      <c r="AA14" s="211"/>
      <c r="AB14" s="211"/>
      <c r="AC14" s="211"/>
      <c r="AD14" s="211"/>
      <c r="AE14" s="211"/>
      <c r="AF14" s="211"/>
      <c r="AG14" s="211" t="s">
        <v>110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5">
      <c r="A15" s="219"/>
      <c r="B15" s="220"/>
      <c r="C15" s="255" t="s">
        <v>116</v>
      </c>
      <c r="D15" s="222"/>
      <c r="E15" s="223">
        <v>7.44</v>
      </c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11"/>
      <c r="Z15" s="211"/>
      <c r="AA15" s="211"/>
      <c r="AB15" s="211"/>
      <c r="AC15" s="211"/>
      <c r="AD15" s="211"/>
      <c r="AE15" s="211"/>
      <c r="AF15" s="211"/>
      <c r="AG15" s="211" t="s">
        <v>112</v>
      </c>
      <c r="AH15" s="211">
        <v>5</v>
      </c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5">
      <c r="A16" s="233">
        <v>3</v>
      </c>
      <c r="B16" s="234" t="s">
        <v>117</v>
      </c>
      <c r="C16" s="253" t="s">
        <v>118</v>
      </c>
      <c r="D16" s="235" t="s">
        <v>104</v>
      </c>
      <c r="E16" s="236">
        <v>12.400600000000001</v>
      </c>
      <c r="F16" s="237"/>
      <c r="G16" s="238">
        <f>ROUND(E16*F16,2)</f>
        <v>0</v>
      </c>
      <c r="H16" s="237"/>
      <c r="I16" s="238">
        <f>ROUND(E16*H16,2)</f>
        <v>0</v>
      </c>
      <c r="J16" s="237"/>
      <c r="K16" s="238">
        <f>ROUND(E16*J16,2)</f>
        <v>0</v>
      </c>
      <c r="L16" s="238">
        <v>21</v>
      </c>
      <c r="M16" s="238">
        <f>G16*(1+L16/100)</f>
        <v>0</v>
      </c>
      <c r="N16" s="238">
        <v>0</v>
      </c>
      <c r="O16" s="238">
        <f>ROUND(E16*N16,2)</f>
        <v>0</v>
      </c>
      <c r="P16" s="238">
        <v>0</v>
      </c>
      <c r="Q16" s="238">
        <f>ROUND(E16*P16,2)</f>
        <v>0</v>
      </c>
      <c r="R16" s="238" t="s">
        <v>105</v>
      </c>
      <c r="S16" s="238" t="s">
        <v>106</v>
      </c>
      <c r="T16" s="239" t="s">
        <v>106</v>
      </c>
      <c r="U16" s="221">
        <v>3.5329999999999999</v>
      </c>
      <c r="V16" s="221">
        <f>ROUND(E16*U16,2)</f>
        <v>43.81</v>
      </c>
      <c r="W16" s="221"/>
      <c r="X16" s="221" t="s">
        <v>107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108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5">
      <c r="A17" s="219"/>
      <c r="B17" s="220"/>
      <c r="C17" s="254" t="s">
        <v>119</v>
      </c>
      <c r="D17" s="240"/>
      <c r="E17" s="240"/>
      <c r="F17" s="240"/>
      <c r="G17" s="240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1"/>
      <c r="Z17" s="211"/>
      <c r="AA17" s="211"/>
      <c r="AB17" s="211"/>
      <c r="AC17" s="211"/>
      <c r="AD17" s="211"/>
      <c r="AE17" s="211"/>
      <c r="AF17" s="211"/>
      <c r="AG17" s="211" t="s">
        <v>110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5">
      <c r="A18" s="219"/>
      <c r="B18" s="220"/>
      <c r="C18" s="255" t="s">
        <v>120</v>
      </c>
      <c r="D18" s="222"/>
      <c r="E18" s="223">
        <v>2.64</v>
      </c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11"/>
      <c r="Z18" s="211"/>
      <c r="AA18" s="211"/>
      <c r="AB18" s="211"/>
      <c r="AC18" s="211"/>
      <c r="AD18" s="211"/>
      <c r="AE18" s="211"/>
      <c r="AF18" s="211"/>
      <c r="AG18" s="211" t="s">
        <v>112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5">
      <c r="A19" s="219"/>
      <c r="B19" s="220"/>
      <c r="C19" s="256" t="s">
        <v>121</v>
      </c>
      <c r="D19" s="224"/>
      <c r="E19" s="225">
        <v>2.64</v>
      </c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11"/>
      <c r="Z19" s="211"/>
      <c r="AA19" s="211"/>
      <c r="AB19" s="211"/>
      <c r="AC19" s="211"/>
      <c r="AD19" s="211"/>
      <c r="AE19" s="211"/>
      <c r="AF19" s="211"/>
      <c r="AG19" s="211" t="s">
        <v>112</v>
      </c>
      <c r="AH19" s="211">
        <v>1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5">
      <c r="A20" s="219"/>
      <c r="B20" s="220"/>
      <c r="C20" s="255" t="s">
        <v>122</v>
      </c>
      <c r="D20" s="222"/>
      <c r="E20" s="223">
        <v>3.024</v>
      </c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11"/>
      <c r="Z20" s="211"/>
      <c r="AA20" s="211"/>
      <c r="AB20" s="211"/>
      <c r="AC20" s="211"/>
      <c r="AD20" s="211"/>
      <c r="AE20" s="211"/>
      <c r="AF20" s="211"/>
      <c r="AG20" s="211" t="s">
        <v>112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5">
      <c r="A21" s="219"/>
      <c r="B21" s="220"/>
      <c r="C21" s="255" t="s">
        <v>123</v>
      </c>
      <c r="D21" s="222"/>
      <c r="E21" s="223">
        <v>0.24959999999999999</v>
      </c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11"/>
      <c r="Z21" s="211"/>
      <c r="AA21" s="211"/>
      <c r="AB21" s="211"/>
      <c r="AC21" s="211"/>
      <c r="AD21" s="211"/>
      <c r="AE21" s="211"/>
      <c r="AF21" s="211"/>
      <c r="AG21" s="211" t="s">
        <v>112</v>
      </c>
      <c r="AH21" s="211">
        <v>0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5">
      <c r="A22" s="219"/>
      <c r="B22" s="220"/>
      <c r="C22" s="255" t="s">
        <v>124</v>
      </c>
      <c r="D22" s="222"/>
      <c r="E22" s="223">
        <v>0.19600000000000001</v>
      </c>
      <c r="F22" s="221"/>
      <c r="G22" s="221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11"/>
      <c r="Z22" s="211"/>
      <c r="AA22" s="211"/>
      <c r="AB22" s="211"/>
      <c r="AC22" s="211"/>
      <c r="AD22" s="211"/>
      <c r="AE22" s="211"/>
      <c r="AF22" s="211"/>
      <c r="AG22" s="211" t="s">
        <v>112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5">
      <c r="A23" s="219"/>
      <c r="B23" s="220"/>
      <c r="C23" s="255" t="s">
        <v>125</v>
      </c>
      <c r="D23" s="222"/>
      <c r="E23" s="223">
        <v>0.32400000000000001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11"/>
      <c r="Z23" s="211"/>
      <c r="AA23" s="211"/>
      <c r="AB23" s="211"/>
      <c r="AC23" s="211"/>
      <c r="AD23" s="211"/>
      <c r="AE23" s="211"/>
      <c r="AF23" s="211"/>
      <c r="AG23" s="211" t="s">
        <v>112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5">
      <c r="A24" s="219"/>
      <c r="B24" s="220"/>
      <c r="C24" s="255" t="s">
        <v>126</v>
      </c>
      <c r="D24" s="222"/>
      <c r="E24" s="223">
        <v>0.224</v>
      </c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11"/>
      <c r="Z24" s="211"/>
      <c r="AA24" s="211"/>
      <c r="AB24" s="211"/>
      <c r="AC24" s="211"/>
      <c r="AD24" s="211"/>
      <c r="AE24" s="211"/>
      <c r="AF24" s="211"/>
      <c r="AG24" s="211" t="s">
        <v>112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5">
      <c r="A25" s="219"/>
      <c r="B25" s="220"/>
      <c r="C25" s="255" t="s">
        <v>127</v>
      </c>
      <c r="D25" s="222"/>
      <c r="E25" s="223">
        <v>0.9</v>
      </c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11"/>
      <c r="Z25" s="211"/>
      <c r="AA25" s="211"/>
      <c r="AB25" s="211"/>
      <c r="AC25" s="211"/>
      <c r="AD25" s="211"/>
      <c r="AE25" s="211"/>
      <c r="AF25" s="211"/>
      <c r="AG25" s="211" t="s">
        <v>112</v>
      </c>
      <c r="AH25" s="211">
        <v>0</v>
      </c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5">
      <c r="A26" s="219"/>
      <c r="B26" s="220"/>
      <c r="C26" s="255" t="s">
        <v>128</v>
      </c>
      <c r="D26" s="222"/>
      <c r="E26" s="223">
        <v>0.48</v>
      </c>
      <c r="F26" s="221"/>
      <c r="G26" s="221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11"/>
      <c r="Z26" s="211"/>
      <c r="AA26" s="211"/>
      <c r="AB26" s="211"/>
      <c r="AC26" s="211"/>
      <c r="AD26" s="211"/>
      <c r="AE26" s="211"/>
      <c r="AF26" s="211"/>
      <c r="AG26" s="211" t="s">
        <v>112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5">
      <c r="A27" s="219"/>
      <c r="B27" s="220"/>
      <c r="C27" s="255" t="s">
        <v>129</v>
      </c>
      <c r="D27" s="222"/>
      <c r="E27" s="223">
        <v>0.52</v>
      </c>
      <c r="F27" s="221"/>
      <c r="G27" s="221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11"/>
      <c r="Z27" s="211"/>
      <c r="AA27" s="211"/>
      <c r="AB27" s="211"/>
      <c r="AC27" s="211"/>
      <c r="AD27" s="211"/>
      <c r="AE27" s="211"/>
      <c r="AF27" s="211"/>
      <c r="AG27" s="211" t="s">
        <v>112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5">
      <c r="A28" s="219"/>
      <c r="B28" s="220"/>
      <c r="C28" s="255" t="s">
        <v>130</v>
      </c>
      <c r="D28" s="222"/>
      <c r="E28" s="223">
        <v>1.08</v>
      </c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11"/>
      <c r="Z28" s="211"/>
      <c r="AA28" s="211"/>
      <c r="AB28" s="211"/>
      <c r="AC28" s="211"/>
      <c r="AD28" s="211"/>
      <c r="AE28" s="211"/>
      <c r="AF28" s="211"/>
      <c r="AG28" s="211" t="s">
        <v>112</v>
      </c>
      <c r="AH28" s="211">
        <v>0</v>
      </c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5">
      <c r="A29" s="219"/>
      <c r="B29" s="220"/>
      <c r="C29" s="255" t="s">
        <v>131</v>
      </c>
      <c r="D29" s="222"/>
      <c r="E29" s="223">
        <v>0.24299999999999999</v>
      </c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11"/>
      <c r="Z29" s="211"/>
      <c r="AA29" s="211"/>
      <c r="AB29" s="211"/>
      <c r="AC29" s="211"/>
      <c r="AD29" s="211"/>
      <c r="AE29" s="211"/>
      <c r="AF29" s="211"/>
      <c r="AG29" s="211" t="s">
        <v>112</v>
      </c>
      <c r="AH29" s="211">
        <v>0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5">
      <c r="A30" s="219"/>
      <c r="B30" s="220"/>
      <c r="C30" s="256" t="s">
        <v>121</v>
      </c>
      <c r="D30" s="224"/>
      <c r="E30" s="225">
        <v>7.2405999999999997</v>
      </c>
      <c r="F30" s="221"/>
      <c r="G30" s="221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11"/>
      <c r="Z30" s="211"/>
      <c r="AA30" s="211"/>
      <c r="AB30" s="211"/>
      <c r="AC30" s="211"/>
      <c r="AD30" s="211"/>
      <c r="AE30" s="211"/>
      <c r="AF30" s="211"/>
      <c r="AG30" s="211" t="s">
        <v>112</v>
      </c>
      <c r="AH30" s="211">
        <v>1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5">
      <c r="A31" s="219"/>
      <c r="B31" s="220"/>
      <c r="C31" s="256" t="s">
        <v>121</v>
      </c>
      <c r="D31" s="224"/>
      <c r="E31" s="225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11"/>
      <c r="Z31" s="211"/>
      <c r="AA31" s="211"/>
      <c r="AB31" s="211"/>
      <c r="AC31" s="211"/>
      <c r="AD31" s="211"/>
      <c r="AE31" s="211"/>
      <c r="AF31" s="211"/>
      <c r="AG31" s="211" t="s">
        <v>112</v>
      </c>
      <c r="AH31" s="211">
        <v>1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5">
      <c r="A32" s="219"/>
      <c r="B32" s="220"/>
      <c r="C32" s="255" t="s">
        <v>132</v>
      </c>
      <c r="D32" s="222"/>
      <c r="E32" s="223">
        <v>2.52</v>
      </c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11"/>
      <c r="Z32" s="211"/>
      <c r="AA32" s="211"/>
      <c r="AB32" s="211"/>
      <c r="AC32" s="211"/>
      <c r="AD32" s="211"/>
      <c r="AE32" s="211"/>
      <c r="AF32" s="211"/>
      <c r="AG32" s="211" t="s">
        <v>112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5">
      <c r="A33" s="233">
        <v>4</v>
      </c>
      <c r="B33" s="234" t="s">
        <v>133</v>
      </c>
      <c r="C33" s="253" t="s">
        <v>134</v>
      </c>
      <c r="D33" s="235" t="s">
        <v>104</v>
      </c>
      <c r="E33" s="236">
        <v>27.2806</v>
      </c>
      <c r="F33" s="237"/>
      <c r="G33" s="238">
        <f>ROUND(E33*F33,2)</f>
        <v>0</v>
      </c>
      <c r="H33" s="237"/>
      <c r="I33" s="238">
        <f>ROUND(E33*H33,2)</f>
        <v>0</v>
      </c>
      <c r="J33" s="237"/>
      <c r="K33" s="238">
        <f>ROUND(E33*J33,2)</f>
        <v>0</v>
      </c>
      <c r="L33" s="238">
        <v>21</v>
      </c>
      <c r="M33" s="238">
        <f>G33*(1+L33/100)</f>
        <v>0</v>
      </c>
      <c r="N33" s="238">
        <v>0</v>
      </c>
      <c r="O33" s="238">
        <f>ROUND(E33*N33,2)</f>
        <v>0</v>
      </c>
      <c r="P33" s="238">
        <v>0</v>
      </c>
      <c r="Q33" s="238">
        <f>ROUND(E33*P33,2)</f>
        <v>0</v>
      </c>
      <c r="R33" s="238" t="s">
        <v>105</v>
      </c>
      <c r="S33" s="238" t="s">
        <v>106</v>
      </c>
      <c r="T33" s="239" t="s">
        <v>106</v>
      </c>
      <c r="U33" s="221">
        <v>1.0999999999999999E-2</v>
      </c>
      <c r="V33" s="221">
        <f>ROUND(E33*U33,2)</f>
        <v>0.3</v>
      </c>
      <c r="W33" s="221"/>
      <c r="X33" s="221" t="s">
        <v>107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108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5">
      <c r="A34" s="219"/>
      <c r="B34" s="220"/>
      <c r="C34" s="254" t="s">
        <v>135</v>
      </c>
      <c r="D34" s="240"/>
      <c r="E34" s="240"/>
      <c r="F34" s="240"/>
      <c r="G34" s="240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11"/>
      <c r="Z34" s="211"/>
      <c r="AA34" s="211"/>
      <c r="AB34" s="211"/>
      <c r="AC34" s="211"/>
      <c r="AD34" s="211"/>
      <c r="AE34" s="211"/>
      <c r="AF34" s="211"/>
      <c r="AG34" s="211" t="s">
        <v>110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5">
      <c r="A35" s="219"/>
      <c r="B35" s="220"/>
      <c r="C35" s="255" t="s">
        <v>136</v>
      </c>
      <c r="D35" s="222"/>
      <c r="E35" s="223">
        <v>14.88</v>
      </c>
      <c r="F35" s="221"/>
      <c r="G35" s="221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11"/>
      <c r="Z35" s="211"/>
      <c r="AA35" s="211"/>
      <c r="AB35" s="211"/>
      <c r="AC35" s="211"/>
      <c r="AD35" s="211"/>
      <c r="AE35" s="211"/>
      <c r="AF35" s="211"/>
      <c r="AG35" s="211" t="s">
        <v>112</v>
      </c>
      <c r="AH35" s="211">
        <v>5</v>
      </c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5">
      <c r="A36" s="219"/>
      <c r="B36" s="220"/>
      <c r="C36" s="255" t="s">
        <v>137</v>
      </c>
      <c r="D36" s="222"/>
      <c r="E36" s="223">
        <v>12.400600000000001</v>
      </c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11"/>
      <c r="Z36" s="211"/>
      <c r="AA36" s="211"/>
      <c r="AB36" s="211"/>
      <c r="AC36" s="211"/>
      <c r="AD36" s="211"/>
      <c r="AE36" s="211"/>
      <c r="AF36" s="211"/>
      <c r="AG36" s="211" t="s">
        <v>112</v>
      </c>
      <c r="AH36" s="211">
        <v>5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5">
      <c r="A37" s="233">
        <v>5</v>
      </c>
      <c r="B37" s="234" t="s">
        <v>138</v>
      </c>
      <c r="C37" s="253" t="s">
        <v>139</v>
      </c>
      <c r="D37" s="235" t="s">
        <v>140</v>
      </c>
      <c r="E37" s="236">
        <v>83</v>
      </c>
      <c r="F37" s="237"/>
      <c r="G37" s="238">
        <f>ROUND(E37*F37,2)</f>
        <v>0</v>
      </c>
      <c r="H37" s="237"/>
      <c r="I37" s="238">
        <f>ROUND(E37*H37,2)</f>
        <v>0</v>
      </c>
      <c r="J37" s="237"/>
      <c r="K37" s="238">
        <f>ROUND(E37*J37,2)</f>
        <v>0</v>
      </c>
      <c r="L37" s="238">
        <v>21</v>
      </c>
      <c r="M37" s="238">
        <f>G37*(1+L37/100)</f>
        <v>0</v>
      </c>
      <c r="N37" s="238">
        <v>0</v>
      </c>
      <c r="O37" s="238">
        <f>ROUND(E37*N37,2)</f>
        <v>0</v>
      </c>
      <c r="P37" s="238">
        <v>0</v>
      </c>
      <c r="Q37" s="238">
        <f>ROUND(E37*P37,2)</f>
        <v>0</v>
      </c>
      <c r="R37" s="238" t="s">
        <v>105</v>
      </c>
      <c r="S37" s="238" t="s">
        <v>106</v>
      </c>
      <c r="T37" s="239" t="s">
        <v>106</v>
      </c>
      <c r="U37" s="221">
        <v>0.1</v>
      </c>
      <c r="V37" s="221">
        <f>ROUND(E37*U37,2)</f>
        <v>8.3000000000000007</v>
      </c>
      <c r="W37" s="221"/>
      <c r="X37" s="221" t="s">
        <v>107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108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5">
      <c r="A38" s="219"/>
      <c r="B38" s="220"/>
      <c r="C38" s="254" t="s">
        <v>141</v>
      </c>
      <c r="D38" s="240"/>
      <c r="E38" s="240"/>
      <c r="F38" s="240"/>
      <c r="G38" s="240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11"/>
      <c r="Z38" s="211"/>
      <c r="AA38" s="211"/>
      <c r="AB38" s="211"/>
      <c r="AC38" s="211"/>
      <c r="AD38" s="211"/>
      <c r="AE38" s="211"/>
      <c r="AF38" s="211"/>
      <c r="AG38" s="211" t="s">
        <v>110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5">
      <c r="A39" s="219"/>
      <c r="B39" s="220"/>
      <c r="C39" s="257" t="s">
        <v>142</v>
      </c>
      <c r="D39" s="241"/>
      <c r="E39" s="241"/>
      <c r="F39" s="241"/>
      <c r="G39" s="241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11"/>
      <c r="Z39" s="211"/>
      <c r="AA39" s="211"/>
      <c r="AB39" s="211"/>
      <c r="AC39" s="211"/>
      <c r="AD39" s="211"/>
      <c r="AE39" s="211"/>
      <c r="AF39" s="211"/>
      <c r="AG39" s="211" t="s">
        <v>143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5">
      <c r="A40" s="219"/>
      <c r="B40" s="220"/>
      <c r="C40" s="255" t="s">
        <v>144</v>
      </c>
      <c r="D40" s="222"/>
      <c r="E40" s="223">
        <v>83</v>
      </c>
      <c r="F40" s="221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11"/>
      <c r="Z40" s="211"/>
      <c r="AA40" s="211"/>
      <c r="AB40" s="211"/>
      <c r="AC40" s="211"/>
      <c r="AD40" s="211"/>
      <c r="AE40" s="211"/>
      <c r="AF40" s="211"/>
      <c r="AG40" s="211" t="s">
        <v>112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5">
      <c r="A41" s="233">
        <v>6</v>
      </c>
      <c r="B41" s="234" t="s">
        <v>145</v>
      </c>
      <c r="C41" s="253" t="s">
        <v>146</v>
      </c>
      <c r="D41" s="235" t="s">
        <v>140</v>
      </c>
      <c r="E41" s="236">
        <v>5</v>
      </c>
      <c r="F41" s="237"/>
      <c r="G41" s="238">
        <f>ROUND(E41*F41,2)</f>
        <v>0</v>
      </c>
      <c r="H41" s="237"/>
      <c r="I41" s="238">
        <f>ROUND(E41*H41,2)</f>
        <v>0</v>
      </c>
      <c r="J41" s="237"/>
      <c r="K41" s="238">
        <f>ROUND(E41*J41,2)</f>
        <v>0</v>
      </c>
      <c r="L41" s="238">
        <v>21</v>
      </c>
      <c r="M41" s="238">
        <f>G41*(1+L41/100)</f>
        <v>0</v>
      </c>
      <c r="N41" s="238">
        <v>9.4000000000000004E-3</v>
      </c>
      <c r="O41" s="238">
        <f>ROUND(E41*N41,2)</f>
        <v>0.05</v>
      </c>
      <c r="P41" s="238">
        <v>0</v>
      </c>
      <c r="Q41" s="238">
        <f>ROUND(E41*P41,2)</f>
        <v>0</v>
      </c>
      <c r="R41" s="238" t="s">
        <v>147</v>
      </c>
      <c r="S41" s="238" t="s">
        <v>106</v>
      </c>
      <c r="T41" s="239" t="s">
        <v>106</v>
      </c>
      <c r="U41" s="221">
        <v>0.86399999999999999</v>
      </c>
      <c r="V41" s="221">
        <f>ROUND(E41*U41,2)</f>
        <v>4.32</v>
      </c>
      <c r="W41" s="221"/>
      <c r="X41" s="221" t="s">
        <v>107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108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5">
      <c r="A42" s="219"/>
      <c r="B42" s="220"/>
      <c r="C42" s="254" t="s">
        <v>148</v>
      </c>
      <c r="D42" s="240"/>
      <c r="E42" s="240"/>
      <c r="F42" s="240"/>
      <c r="G42" s="240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11"/>
      <c r="Z42" s="211"/>
      <c r="AA42" s="211"/>
      <c r="AB42" s="211"/>
      <c r="AC42" s="211"/>
      <c r="AD42" s="211"/>
      <c r="AE42" s="211"/>
      <c r="AF42" s="211"/>
      <c r="AG42" s="211" t="s">
        <v>110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5">
      <c r="A43" s="219"/>
      <c r="B43" s="220"/>
      <c r="C43" s="257" t="s">
        <v>149</v>
      </c>
      <c r="D43" s="241"/>
      <c r="E43" s="241"/>
      <c r="F43" s="241"/>
      <c r="G43" s="241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11"/>
      <c r="Z43" s="211"/>
      <c r="AA43" s="211"/>
      <c r="AB43" s="211"/>
      <c r="AC43" s="211"/>
      <c r="AD43" s="211"/>
      <c r="AE43" s="211"/>
      <c r="AF43" s="211"/>
      <c r="AG43" s="211" t="s">
        <v>143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5">
      <c r="A44" s="219"/>
      <c r="B44" s="220"/>
      <c r="C44" s="255" t="s">
        <v>150</v>
      </c>
      <c r="D44" s="222"/>
      <c r="E44" s="223">
        <v>5</v>
      </c>
      <c r="F44" s="221"/>
      <c r="G44" s="221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11"/>
      <c r="Z44" s="211"/>
      <c r="AA44" s="211"/>
      <c r="AB44" s="211"/>
      <c r="AC44" s="211"/>
      <c r="AD44" s="211"/>
      <c r="AE44" s="211"/>
      <c r="AF44" s="211"/>
      <c r="AG44" s="211" t="s">
        <v>112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5">
      <c r="A45" s="233">
        <v>7</v>
      </c>
      <c r="B45" s="234" t="s">
        <v>151</v>
      </c>
      <c r="C45" s="253" t="s">
        <v>152</v>
      </c>
      <c r="D45" s="235" t="s">
        <v>140</v>
      </c>
      <c r="E45" s="236">
        <v>5</v>
      </c>
      <c r="F45" s="237"/>
      <c r="G45" s="238">
        <f>ROUND(E45*F45,2)</f>
        <v>0</v>
      </c>
      <c r="H45" s="237"/>
      <c r="I45" s="238">
        <f>ROUND(E45*H45,2)</f>
        <v>0</v>
      </c>
      <c r="J45" s="237"/>
      <c r="K45" s="238">
        <f>ROUND(E45*J45,2)</f>
        <v>0</v>
      </c>
      <c r="L45" s="238">
        <v>21</v>
      </c>
      <c r="M45" s="238">
        <f>G45*(1+L45/100)</f>
        <v>0</v>
      </c>
      <c r="N45" s="238">
        <v>0</v>
      </c>
      <c r="O45" s="238">
        <f>ROUND(E45*N45,2)</f>
        <v>0</v>
      </c>
      <c r="P45" s="238">
        <v>0</v>
      </c>
      <c r="Q45" s="238">
        <f>ROUND(E45*P45,2)</f>
        <v>0</v>
      </c>
      <c r="R45" s="238" t="s">
        <v>147</v>
      </c>
      <c r="S45" s="238" t="s">
        <v>106</v>
      </c>
      <c r="T45" s="239" t="s">
        <v>106</v>
      </c>
      <c r="U45" s="221">
        <v>0.371</v>
      </c>
      <c r="V45" s="221">
        <f>ROUND(E45*U45,2)</f>
        <v>1.86</v>
      </c>
      <c r="W45" s="221"/>
      <c r="X45" s="221" t="s">
        <v>107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108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5">
      <c r="A46" s="219"/>
      <c r="B46" s="220"/>
      <c r="C46" s="254" t="s">
        <v>148</v>
      </c>
      <c r="D46" s="240"/>
      <c r="E46" s="240"/>
      <c r="F46" s="240"/>
      <c r="G46" s="240"/>
      <c r="H46" s="221"/>
      <c r="I46" s="221"/>
      <c r="J46" s="221"/>
      <c r="K46" s="221"/>
      <c r="L46" s="221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11"/>
      <c r="Z46" s="211"/>
      <c r="AA46" s="211"/>
      <c r="AB46" s="211"/>
      <c r="AC46" s="211"/>
      <c r="AD46" s="211"/>
      <c r="AE46" s="211"/>
      <c r="AF46" s="211"/>
      <c r="AG46" s="211" t="s">
        <v>110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5">
      <c r="A47" s="219"/>
      <c r="B47" s="220"/>
      <c r="C47" s="257" t="s">
        <v>149</v>
      </c>
      <c r="D47" s="241"/>
      <c r="E47" s="241"/>
      <c r="F47" s="241"/>
      <c r="G47" s="241"/>
      <c r="H47" s="221"/>
      <c r="I47" s="221"/>
      <c r="J47" s="221"/>
      <c r="K47" s="221"/>
      <c r="L47" s="221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11"/>
      <c r="Z47" s="211"/>
      <c r="AA47" s="211"/>
      <c r="AB47" s="211"/>
      <c r="AC47" s="211"/>
      <c r="AD47" s="211"/>
      <c r="AE47" s="211"/>
      <c r="AF47" s="211"/>
      <c r="AG47" s="211" t="s">
        <v>143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5">
      <c r="A48" s="219"/>
      <c r="B48" s="220"/>
      <c r="C48" s="255" t="s">
        <v>153</v>
      </c>
      <c r="D48" s="222"/>
      <c r="E48" s="223">
        <v>5</v>
      </c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11"/>
      <c r="Z48" s="211"/>
      <c r="AA48" s="211"/>
      <c r="AB48" s="211"/>
      <c r="AC48" s="211"/>
      <c r="AD48" s="211"/>
      <c r="AE48" s="211"/>
      <c r="AF48" s="211"/>
      <c r="AG48" s="211" t="s">
        <v>112</v>
      </c>
      <c r="AH48" s="211">
        <v>5</v>
      </c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5">
      <c r="A49" s="233">
        <v>8</v>
      </c>
      <c r="B49" s="234" t="s">
        <v>154</v>
      </c>
      <c r="C49" s="253" t="s">
        <v>155</v>
      </c>
      <c r="D49" s="235" t="s">
        <v>156</v>
      </c>
      <c r="E49" s="236">
        <v>50.469110000000001</v>
      </c>
      <c r="F49" s="237"/>
      <c r="G49" s="238">
        <f>ROUND(E49*F49,2)</f>
        <v>0</v>
      </c>
      <c r="H49" s="237"/>
      <c r="I49" s="238">
        <f>ROUND(E49*H49,2)</f>
        <v>0</v>
      </c>
      <c r="J49" s="237"/>
      <c r="K49" s="238">
        <f>ROUND(E49*J49,2)</f>
        <v>0</v>
      </c>
      <c r="L49" s="238">
        <v>21</v>
      </c>
      <c r="M49" s="238">
        <f>G49*(1+L49/100)</f>
        <v>0</v>
      </c>
      <c r="N49" s="238">
        <v>0</v>
      </c>
      <c r="O49" s="238">
        <f>ROUND(E49*N49,2)</f>
        <v>0</v>
      </c>
      <c r="P49" s="238">
        <v>0</v>
      </c>
      <c r="Q49" s="238">
        <f>ROUND(E49*P49,2)</f>
        <v>0</v>
      </c>
      <c r="R49" s="238" t="s">
        <v>105</v>
      </c>
      <c r="S49" s="238" t="s">
        <v>106</v>
      </c>
      <c r="T49" s="239" t="s">
        <v>106</v>
      </c>
      <c r="U49" s="221">
        <v>0</v>
      </c>
      <c r="V49" s="221">
        <f>ROUND(E49*U49,2)</f>
        <v>0</v>
      </c>
      <c r="W49" s="221"/>
      <c r="X49" s="221" t="s">
        <v>107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108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5">
      <c r="A50" s="219"/>
      <c r="B50" s="220"/>
      <c r="C50" s="255" t="s">
        <v>157</v>
      </c>
      <c r="D50" s="222"/>
      <c r="E50" s="223">
        <v>50.469110000000001</v>
      </c>
      <c r="F50" s="221"/>
      <c r="G50" s="221"/>
      <c r="H50" s="221"/>
      <c r="I50" s="221"/>
      <c r="J50" s="221"/>
      <c r="K50" s="221"/>
      <c r="L50" s="221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11"/>
      <c r="Z50" s="211"/>
      <c r="AA50" s="211"/>
      <c r="AB50" s="211"/>
      <c r="AC50" s="211"/>
      <c r="AD50" s="211"/>
      <c r="AE50" s="211"/>
      <c r="AF50" s="211"/>
      <c r="AG50" s="211" t="s">
        <v>112</v>
      </c>
      <c r="AH50" s="211">
        <v>5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x14ac:dyDescent="0.25">
      <c r="A51" s="227" t="s">
        <v>100</v>
      </c>
      <c r="B51" s="228" t="s">
        <v>54</v>
      </c>
      <c r="C51" s="252" t="s">
        <v>55</v>
      </c>
      <c r="D51" s="229"/>
      <c r="E51" s="230"/>
      <c r="F51" s="231"/>
      <c r="G51" s="231">
        <f>SUMIF(AG52:AG81,"&lt;&gt;NOR",G52:G81)</f>
        <v>0</v>
      </c>
      <c r="H51" s="231"/>
      <c r="I51" s="231">
        <f>SUM(I52:I81)</f>
        <v>0</v>
      </c>
      <c r="J51" s="231"/>
      <c r="K51" s="231">
        <f>SUM(K52:K81)</f>
        <v>0</v>
      </c>
      <c r="L51" s="231"/>
      <c r="M51" s="231">
        <f>SUM(M52:M81)</f>
        <v>0</v>
      </c>
      <c r="N51" s="231"/>
      <c r="O51" s="231">
        <f>SUM(O52:O81)</f>
        <v>0.01</v>
      </c>
      <c r="P51" s="231"/>
      <c r="Q51" s="231">
        <f>SUM(Q52:Q81)</f>
        <v>0</v>
      </c>
      <c r="R51" s="231"/>
      <c r="S51" s="231"/>
      <c r="T51" s="232"/>
      <c r="U51" s="226"/>
      <c r="V51" s="226">
        <f>SUM(V52:V81)</f>
        <v>34.530000000000008</v>
      </c>
      <c r="W51" s="226"/>
      <c r="X51" s="226"/>
      <c r="AG51" t="s">
        <v>101</v>
      </c>
    </row>
    <row r="52" spans="1:60" outlineLevel="1" x14ac:dyDescent="0.25">
      <c r="A52" s="233">
        <v>9</v>
      </c>
      <c r="B52" s="234" t="s">
        <v>158</v>
      </c>
      <c r="C52" s="253" t="s">
        <v>159</v>
      </c>
      <c r="D52" s="235" t="s">
        <v>140</v>
      </c>
      <c r="E52" s="236">
        <v>98.3</v>
      </c>
      <c r="F52" s="237"/>
      <c r="G52" s="238">
        <f>ROUND(E52*F52,2)</f>
        <v>0</v>
      </c>
      <c r="H52" s="237"/>
      <c r="I52" s="238">
        <f>ROUND(E52*H52,2)</f>
        <v>0</v>
      </c>
      <c r="J52" s="237"/>
      <c r="K52" s="238">
        <f>ROUND(E52*J52,2)</f>
        <v>0</v>
      </c>
      <c r="L52" s="238">
        <v>21</v>
      </c>
      <c r="M52" s="238">
        <f>G52*(1+L52/100)</f>
        <v>0</v>
      </c>
      <c r="N52" s="238">
        <v>0</v>
      </c>
      <c r="O52" s="238">
        <f>ROUND(E52*N52,2)</f>
        <v>0</v>
      </c>
      <c r="P52" s="238">
        <v>0</v>
      </c>
      <c r="Q52" s="238">
        <f>ROUND(E52*P52,2)</f>
        <v>0</v>
      </c>
      <c r="R52" s="238" t="s">
        <v>147</v>
      </c>
      <c r="S52" s="238" t="s">
        <v>106</v>
      </c>
      <c r="T52" s="239" t="s">
        <v>106</v>
      </c>
      <c r="U52" s="221">
        <v>0.06</v>
      </c>
      <c r="V52" s="221">
        <f>ROUND(E52*U52,2)</f>
        <v>5.9</v>
      </c>
      <c r="W52" s="221"/>
      <c r="X52" s="221" t="s">
        <v>107</v>
      </c>
      <c r="Y52" s="211"/>
      <c r="Z52" s="211"/>
      <c r="AA52" s="211"/>
      <c r="AB52" s="211"/>
      <c r="AC52" s="211"/>
      <c r="AD52" s="211"/>
      <c r="AE52" s="211"/>
      <c r="AF52" s="211"/>
      <c r="AG52" s="211" t="s">
        <v>108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5">
      <c r="A53" s="219"/>
      <c r="B53" s="220"/>
      <c r="C53" s="254" t="s">
        <v>160</v>
      </c>
      <c r="D53" s="240"/>
      <c r="E53" s="240"/>
      <c r="F53" s="240"/>
      <c r="G53" s="240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11"/>
      <c r="Z53" s="211"/>
      <c r="AA53" s="211"/>
      <c r="AB53" s="211"/>
      <c r="AC53" s="211"/>
      <c r="AD53" s="211"/>
      <c r="AE53" s="211"/>
      <c r="AF53" s="211"/>
      <c r="AG53" s="211" t="s">
        <v>110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5">
      <c r="A54" s="219"/>
      <c r="B54" s="220"/>
      <c r="C54" s="255" t="s">
        <v>161</v>
      </c>
      <c r="D54" s="222"/>
      <c r="E54" s="223">
        <v>26.3</v>
      </c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11"/>
      <c r="Z54" s="211"/>
      <c r="AA54" s="211"/>
      <c r="AB54" s="211"/>
      <c r="AC54" s="211"/>
      <c r="AD54" s="211"/>
      <c r="AE54" s="211"/>
      <c r="AF54" s="211"/>
      <c r="AG54" s="211" t="s">
        <v>112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5">
      <c r="A55" s="219"/>
      <c r="B55" s="220"/>
      <c r="C55" s="255" t="s">
        <v>162</v>
      </c>
      <c r="D55" s="222"/>
      <c r="E55" s="223">
        <v>72</v>
      </c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11"/>
      <c r="Z55" s="211"/>
      <c r="AA55" s="211"/>
      <c r="AB55" s="211"/>
      <c r="AC55" s="211"/>
      <c r="AD55" s="211"/>
      <c r="AE55" s="211"/>
      <c r="AF55" s="211"/>
      <c r="AG55" s="211" t="s">
        <v>112</v>
      </c>
      <c r="AH55" s="211">
        <v>0</v>
      </c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5">
      <c r="A56" s="233">
        <v>10</v>
      </c>
      <c r="B56" s="234" t="s">
        <v>163</v>
      </c>
      <c r="C56" s="253" t="s">
        <v>164</v>
      </c>
      <c r="D56" s="235" t="s">
        <v>140</v>
      </c>
      <c r="E56" s="236">
        <v>98.3</v>
      </c>
      <c r="F56" s="237"/>
      <c r="G56" s="238">
        <f>ROUND(E56*F56,2)</f>
        <v>0</v>
      </c>
      <c r="H56" s="237"/>
      <c r="I56" s="238">
        <f>ROUND(E56*H56,2)</f>
        <v>0</v>
      </c>
      <c r="J56" s="237"/>
      <c r="K56" s="238">
        <f>ROUND(E56*J56,2)</f>
        <v>0</v>
      </c>
      <c r="L56" s="238">
        <v>21</v>
      </c>
      <c r="M56" s="238">
        <f>G56*(1+L56/100)</f>
        <v>0</v>
      </c>
      <c r="N56" s="238">
        <v>0</v>
      </c>
      <c r="O56" s="238">
        <f>ROUND(E56*N56,2)</f>
        <v>0</v>
      </c>
      <c r="P56" s="238">
        <v>0</v>
      </c>
      <c r="Q56" s="238">
        <f>ROUND(E56*P56,2)</f>
        <v>0</v>
      </c>
      <c r="R56" s="238" t="s">
        <v>105</v>
      </c>
      <c r="S56" s="238" t="s">
        <v>106</v>
      </c>
      <c r="T56" s="239" t="s">
        <v>106</v>
      </c>
      <c r="U56" s="221">
        <v>0.13</v>
      </c>
      <c r="V56" s="221">
        <f>ROUND(E56*U56,2)</f>
        <v>12.78</v>
      </c>
      <c r="W56" s="221"/>
      <c r="X56" s="221" t="s">
        <v>107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108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5">
      <c r="A57" s="219"/>
      <c r="B57" s="220"/>
      <c r="C57" s="254" t="s">
        <v>165</v>
      </c>
      <c r="D57" s="240"/>
      <c r="E57" s="240"/>
      <c r="F57" s="240"/>
      <c r="G57" s="240"/>
      <c r="H57" s="221"/>
      <c r="I57" s="221"/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11"/>
      <c r="Z57" s="211"/>
      <c r="AA57" s="211"/>
      <c r="AB57" s="211"/>
      <c r="AC57" s="211"/>
      <c r="AD57" s="211"/>
      <c r="AE57" s="211"/>
      <c r="AF57" s="211"/>
      <c r="AG57" s="211" t="s">
        <v>110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42" t="str">
        <f>C57</f>
        <v>s případným nutným přemístěním hromad nebo dočasných skládek na místo potřeby ze vzdálenosti do 30 m, v rovině nebo ve svahu do 1 : 5,</v>
      </c>
      <c r="BB57" s="211"/>
      <c r="BC57" s="211"/>
      <c r="BD57" s="211"/>
      <c r="BE57" s="211"/>
      <c r="BF57" s="211"/>
      <c r="BG57" s="211"/>
      <c r="BH57" s="211"/>
    </row>
    <row r="58" spans="1:60" outlineLevel="1" x14ac:dyDescent="0.25">
      <c r="A58" s="219"/>
      <c r="B58" s="220"/>
      <c r="C58" s="255" t="s">
        <v>161</v>
      </c>
      <c r="D58" s="222"/>
      <c r="E58" s="223">
        <v>26.3</v>
      </c>
      <c r="F58" s="221"/>
      <c r="G58" s="221"/>
      <c r="H58" s="221"/>
      <c r="I58" s="221"/>
      <c r="J58" s="221"/>
      <c r="K58" s="221"/>
      <c r="L58" s="221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11"/>
      <c r="Z58" s="211"/>
      <c r="AA58" s="211"/>
      <c r="AB58" s="211"/>
      <c r="AC58" s="211"/>
      <c r="AD58" s="211"/>
      <c r="AE58" s="211"/>
      <c r="AF58" s="211"/>
      <c r="AG58" s="211" t="s">
        <v>112</v>
      </c>
      <c r="AH58" s="211">
        <v>0</v>
      </c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5">
      <c r="A59" s="219"/>
      <c r="B59" s="220"/>
      <c r="C59" s="255" t="s">
        <v>162</v>
      </c>
      <c r="D59" s="222"/>
      <c r="E59" s="223">
        <v>72</v>
      </c>
      <c r="F59" s="221"/>
      <c r="G59" s="221"/>
      <c r="H59" s="221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11"/>
      <c r="Z59" s="211"/>
      <c r="AA59" s="211"/>
      <c r="AB59" s="211"/>
      <c r="AC59" s="211"/>
      <c r="AD59" s="211"/>
      <c r="AE59" s="211"/>
      <c r="AF59" s="211"/>
      <c r="AG59" s="211" t="s">
        <v>112</v>
      </c>
      <c r="AH59" s="211">
        <v>0</v>
      </c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ht="20.399999999999999" outlineLevel="1" x14ac:dyDescent="0.25">
      <c r="A60" s="233">
        <v>11</v>
      </c>
      <c r="B60" s="234" t="s">
        <v>166</v>
      </c>
      <c r="C60" s="253" t="s">
        <v>167</v>
      </c>
      <c r="D60" s="235" t="s">
        <v>140</v>
      </c>
      <c r="E60" s="236">
        <v>98.3</v>
      </c>
      <c r="F60" s="237"/>
      <c r="G60" s="238">
        <f>ROUND(E60*F60,2)</f>
        <v>0</v>
      </c>
      <c r="H60" s="237"/>
      <c r="I60" s="238">
        <f>ROUND(E60*H60,2)</f>
        <v>0</v>
      </c>
      <c r="J60" s="237"/>
      <c r="K60" s="238">
        <f>ROUND(E60*J60,2)</f>
        <v>0</v>
      </c>
      <c r="L60" s="238">
        <v>21</v>
      </c>
      <c r="M60" s="238">
        <f>G60*(1+L60/100)</f>
        <v>0</v>
      </c>
      <c r="N60" s="238">
        <v>0</v>
      </c>
      <c r="O60" s="238">
        <f>ROUND(E60*N60,2)</f>
        <v>0</v>
      </c>
      <c r="P60" s="238">
        <v>0</v>
      </c>
      <c r="Q60" s="238">
        <f>ROUND(E60*P60,2)</f>
        <v>0</v>
      </c>
      <c r="R60" s="238" t="s">
        <v>147</v>
      </c>
      <c r="S60" s="238" t="s">
        <v>106</v>
      </c>
      <c r="T60" s="239" t="s">
        <v>106</v>
      </c>
      <c r="U60" s="221">
        <v>0.126</v>
      </c>
      <c r="V60" s="221">
        <f>ROUND(E60*U60,2)</f>
        <v>12.39</v>
      </c>
      <c r="W60" s="221"/>
      <c r="X60" s="221" t="s">
        <v>107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108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5">
      <c r="A61" s="219"/>
      <c r="B61" s="220"/>
      <c r="C61" s="254" t="s">
        <v>168</v>
      </c>
      <c r="D61" s="240"/>
      <c r="E61" s="240"/>
      <c r="F61" s="240"/>
      <c r="G61" s="240"/>
      <c r="H61" s="221"/>
      <c r="I61" s="221"/>
      <c r="J61" s="221"/>
      <c r="K61" s="221"/>
      <c r="L61" s="221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11"/>
      <c r="Z61" s="211"/>
      <c r="AA61" s="211"/>
      <c r="AB61" s="211"/>
      <c r="AC61" s="211"/>
      <c r="AD61" s="211"/>
      <c r="AE61" s="211"/>
      <c r="AF61" s="211"/>
      <c r="AG61" s="211" t="s">
        <v>110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5">
      <c r="A62" s="219"/>
      <c r="B62" s="220"/>
      <c r="C62" s="255" t="s">
        <v>169</v>
      </c>
      <c r="D62" s="222"/>
      <c r="E62" s="223">
        <v>98.3</v>
      </c>
      <c r="F62" s="221"/>
      <c r="G62" s="221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11"/>
      <c r="Z62" s="211"/>
      <c r="AA62" s="211"/>
      <c r="AB62" s="211"/>
      <c r="AC62" s="211"/>
      <c r="AD62" s="211"/>
      <c r="AE62" s="211"/>
      <c r="AF62" s="211"/>
      <c r="AG62" s="211" t="s">
        <v>112</v>
      </c>
      <c r="AH62" s="211">
        <v>5</v>
      </c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5">
      <c r="A63" s="233">
        <v>12</v>
      </c>
      <c r="B63" s="234" t="s">
        <v>170</v>
      </c>
      <c r="C63" s="253" t="s">
        <v>171</v>
      </c>
      <c r="D63" s="235" t="s">
        <v>140</v>
      </c>
      <c r="E63" s="236">
        <v>98.3</v>
      </c>
      <c r="F63" s="237"/>
      <c r="G63" s="238">
        <f>ROUND(E63*F63,2)</f>
        <v>0</v>
      </c>
      <c r="H63" s="237"/>
      <c r="I63" s="238">
        <f>ROUND(E63*H63,2)</f>
        <v>0</v>
      </c>
      <c r="J63" s="237"/>
      <c r="K63" s="238">
        <f>ROUND(E63*J63,2)</f>
        <v>0</v>
      </c>
      <c r="L63" s="238">
        <v>21</v>
      </c>
      <c r="M63" s="238">
        <f>G63*(1+L63/100)</f>
        <v>0</v>
      </c>
      <c r="N63" s="238">
        <v>0</v>
      </c>
      <c r="O63" s="238">
        <f>ROUND(E63*N63,2)</f>
        <v>0</v>
      </c>
      <c r="P63" s="238">
        <v>0</v>
      </c>
      <c r="Q63" s="238">
        <f>ROUND(E63*P63,2)</f>
        <v>0</v>
      </c>
      <c r="R63" s="238" t="s">
        <v>147</v>
      </c>
      <c r="S63" s="238" t="s">
        <v>106</v>
      </c>
      <c r="T63" s="239" t="s">
        <v>106</v>
      </c>
      <c r="U63" s="221">
        <v>1E-3</v>
      </c>
      <c r="V63" s="221">
        <f>ROUND(E63*U63,2)</f>
        <v>0.1</v>
      </c>
      <c r="W63" s="221"/>
      <c r="X63" s="221" t="s">
        <v>107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108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5">
      <c r="A64" s="219"/>
      <c r="B64" s="220"/>
      <c r="C64" s="255" t="s">
        <v>169</v>
      </c>
      <c r="D64" s="222"/>
      <c r="E64" s="223">
        <v>98.3</v>
      </c>
      <c r="F64" s="221"/>
      <c r="G64" s="221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11"/>
      <c r="Z64" s="211"/>
      <c r="AA64" s="211"/>
      <c r="AB64" s="211"/>
      <c r="AC64" s="211"/>
      <c r="AD64" s="211"/>
      <c r="AE64" s="211"/>
      <c r="AF64" s="211"/>
      <c r="AG64" s="211" t="s">
        <v>112</v>
      </c>
      <c r="AH64" s="211">
        <v>5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5">
      <c r="A65" s="233">
        <v>13</v>
      </c>
      <c r="B65" s="234" t="s">
        <v>172</v>
      </c>
      <c r="C65" s="253" t="s">
        <v>173</v>
      </c>
      <c r="D65" s="235" t="s">
        <v>140</v>
      </c>
      <c r="E65" s="236">
        <v>98.3</v>
      </c>
      <c r="F65" s="237"/>
      <c r="G65" s="238">
        <f>ROUND(E65*F65,2)</f>
        <v>0</v>
      </c>
      <c r="H65" s="237"/>
      <c r="I65" s="238">
        <f>ROUND(E65*H65,2)</f>
        <v>0</v>
      </c>
      <c r="J65" s="237"/>
      <c r="K65" s="238">
        <f>ROUND(E65*J65,2)</f>
        <v>0</v>
      </c>
      <c r="L65" s="238">
        <v>21</v>
      </c>
      <c r="M65" s="238">
        <f>G65*(1+L65/100)</f>
        <v>0</v>
      </c>
      <c r="N65" s="238">
        <v>0</v>
      </c>
      <c r="O65" s="238">
        <f>ROUND(E65*N65,2)</f>
        <v>0</v>
      </c>
      <c r="P65" s="238">
        <v>0</v>
      </c>
      <c r="Q65" s="238">
        <f>ROUND(E65*P65,2)</f>
        <v>0</v>
      </c>
      <c r="R65" s="238" t="s">
        <v>147</v>
      </c>
      <c r="S65" s="238" t="s">
        <v>106</v>
      </c>
      <c r="T65" s="239" t="s">
        <v>106</v>
      </c>
      <c r="U65" s="221">
        <v>1E-3</v>
      </c>
      <c r="V65" s="221">
        <f>ROUND(E65*U65,2)</f>
        <v>0.1</v>
      </c>
      <c r="W65" s="221"/>
      <c r="X65" s="221" t="s">
        <v>107</v>
      </c>
      <c r="Y65" s="211"/>
      <c r="Z65" s="211"/>
      <c r="AA65" s="211"/>
      <c r="AB65" s="211"/>
      <c r="AC65" s="211"/>
      <c r="AD65" s="211"/>
      <c r="AE65" s="211"/>
      <c r="AF65" s="211"/>
      <c r="AG65" s="211" t="s">
        <v>108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5">
      <c r="A66" s="219"/>
      <c r="B66" s="220"/>
      <c r="C66" s="255" t="s">
        <v>174</v>
      </c>
      <c r="D66" s="222"/>
      <c r="E66" s="223">
        <v>98.3</v>
      </c>
      <c r="F66" s="221"/>
      <c r="G66" s="221"/>
      <c r="H66" s="221"/>
      <c r="I66" s="221"/>
      <c r="J66" s="221"/>
      <c r="K66" s="221"/>
      <c r="L66" s="221"/>
      <c r="M66" s="221"/>
      <c r="N66" s="221"/>
      <c r="O66" s="221"/>
      <c r="P66" s="221"/>
      <c r="Q66" s="221"/>
      <c r="R66" s="221"/>
      <c r="S66" s="221"/>
      <c r="T66" s="221"/>
      <c r="U66" s="221"/>
      <c r="V66" s="221"/>
      <c r="W66" s="221"/>
      <c r="X66" s="221"/>
      <c r="Y66" s="211"/>
      <c r="Z66" s="211"/>
      <c r="AA66" s="211"/>
      <c r="AB66" s="211"/>
      <c r="AC66" s="211"/>
      <c r="AD66" s="211"/>
      <c r="AE66" s="211"/>
      <c r="AF66" s="211"/>
      <c r="AG66" s="211" t="s">
        <v>112</v>
      </c>
      <c r="AH66" s="211">
        <v>5</v>
      </c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5">
      <c r="A67" s="233">
        <v>14</v>
      </c>
      <c r="B67" s="234" t="s">
        <v>175</v>
      </c>
      <c r="C67" s="253" t="s">
        <v>176</v>
      </c>
      <c r="D67" s="235" t="s">
        <v>140</v>
      </c>
      <c r="E67" s="236">
        <v>196.6</v>
      </c>
      <c r="F67" s="237"/>
      <c r="G67" s="238">
        <f>ROUND(E67*F67,2)</f>
        <v>0</v>
      </c>
      <c r="H67" s="237"/>
      <c r="I67" s="238">
        <f>ROUND(E67*H67,2)</f>
        <v>0</v>
      </c>
      <c r="J67" s="237"/>
      <c r="K67" s="238">
        <f>ROUND(E67*J67,2)</f>
        <v>0</v>
      </c>
      <c r="L67" s="238">
        <v>21</v>
      </c>
      <c r="M67" s="238">
        <f>G67*(1+L67/100)</f>
        <v>0</v>
      </c>
      <c r="N67" s="238">
        <v>0</v>
      </c>
      <c r="O67" s="238">
        <f>ROUND(E67*N67,2)</f>
        <v>0</v>
      </c>
      <c r="P67" s="238">
        <v>0</v>
      </c>
      <c r="Q67" s="238">
        <f>ROUND(E67*P67,2)</f>
        <v>0</v>
      </c>
      <c r="R67" s="238" t="s">
        <v>147</v>
      </c>
      <c r="S67" s="238" t="s">
        <v>106</v>
      </c>
      <c r="T67" s="239" t="s">
        <v>106</v>
      </c>
      <c r="U67" s="221">
        <v>1.4999999999999999E-2</v>
      </c>
      <c r="V67" s="221">
        <f>ROUND(E67*U67,2)</f>
        <v>2.95</v>
      </c>
      <c r="W67" s="221"/>
      <c r="X67" s="221" t="s">
        <v>107</v>
      </c>
      <c r="Y67" s="211"/>
      <c r="Z67" s="211"/>
      <c r="AA67" s="211"/>
      <c r="AB67" s="211"/>
      <c r="AC67" s="211"/>
      <c r="AD67" s="211"/>
      <c r="AE67" s="211"/>
      <c r="AF67" s="211"/>
      <c r="AG67" s="211" t="s">
        <v>108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5">
      <c r="A68" s="219"/>
      <c r="B68" s="220"/>
      <c r="C68" s="255" t="s">
        <v>177</v>
      </c>
      <c r="D68" s="222"/>
      <c r="E68" s="223">
        <v>52.6</v>
      </c>
      <c r="F68" s="221"/>
      <c r="G68" s="221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11"/>
      <c r="Z68" s="211"/>
      <c r="AA68" s="211"/>
      <c r="AB68" s="211"/>
      <c r="AC68" s="211"/>
      <c r="AD68" s="211"/>
      <c r="AE68" s="211"/>
      <c r="AF68" s="211"/>
      <c r="AG68" s="211" t="s">
        <v>112</v>
      </c>
      <c r="AH68" s="211">
        <v>0</v>
      </c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5">
      <c r="A69" s="219"/>
      <c r="B69" s="220"/>
      <c r="C69" s="255" t="s">
        <v>178</v>
      </c>
      <c r="D69" s="222"/>
      <c r="E69" s="223">
        <v>144</v>
      </c>
      <c r="F69" s="221"/>
      <c r="G69" s="221"/>
      <c r="H69" s="221"/>
      <c r="I69" s="221"/>
      <c r="J69" s="221"/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11"/>
      <c r="Z69" s="211"/>
      <c r="AA69" s="211"/>
      <c r="AB69" s="211"/>
      <c r="AC69" s="211"/>
      <c r="AD69" s="211"/>
      <c r="AE69" s="211"/>
      <c r="AF69" s="211"/>
      <c r="AG69" s="211" t="s">
        <v>112</v>
      </c>
      <c r="AH69" s="211">
        <v>0</v>
      </c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5">
      <c r="A70" s="233">
        <v>15</v>
      </c>
      <c r="B70" s="234" t="s">
        <v>179</v>
      </c>
      <c r="C70" s="253" t="s">
        <v>180</v>
      </c>
      <c r="D70" s="235" t="s">
        <v>140</v>
      </c>
      <c r="E70" s="236">
        <v>196.6</v>
      </c>
      <c r="F70" s="237"/>
      <c r="G70" s="238">
        <f>ROUND(E70*F70,2)</f>
        <v>0</v>
      </c>
      <c r="H70" s="237"/>
      <c r="I70" s="238">
        <f>ROUND(E70*H70,2)</f>
        <v>0</v>
      </c>
      <c r="J70" s="237"/>
      <c r="K70" s="238">
        <f>ROUND(E70*J70,2)</f>
        <v>0</v>
      </c>
      <c r="L70" s="238">
        <v>21</v>
      </c>
      <c r="M70" s="238">
        <f>G70*(1+L70/100)</f>
        <v>0</v>
      </c>
      <c r="N70" s="238">
        <v>0</v>
      </c>
      <c r="O70" s="238">
        <f>ROUND(E70*N70,2)</f>
        <v>0</v>
      </c>
      <c r="P70" s="238">
        <v>0</v>
      </c>
      <c r="Q70" s="238">
        <f>ROUND(E70*P70,2)</f>
        <v>0</v>
      </c>
      <c r="R70" s="238" t="s">
        <v>147</v>
      </c>
      <c r="S70" s="238" t="s">
        <v>106</v>
      </c>
      <c r="T70" s="239" t="s">
        <v>106</v>
      </c>
      <c r="U70" s="221">
        <v>1E-3</v>
      </c>
      <c r="V70" s="221">
        <f>ROUND(E70*U70,2)</f>
        <v>0.2</v>
      </c>
      <c r="W70" s="221"/>
      <c r="X70" s="221" t="s">
        <v>107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108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5">
      <c r="A71" s="219"/>
      <c r="B71" s="220"/>
      <c r="C71" s="255" t="s">
        <v>177</v>
      </c>
      <c r="D71" s="222"/>
      <c r="E71" s="223">
        <v>52.6</v>
      </c>
      <c r="F71" s="221"/>
      <c r="G71" s="221"/>
      <c r="H71" s="221"/>
      <c r="I71" s="221"/>
      <c r="J71" s="221"/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11"/>
      <c r="Z71" s="211"/>
      <c r="AA71" s="211"/>
      <c r="AB71" s="211"/>
      <c r="AC71" s="211"/>
      <c r="AD71" s="211"/>
      <c r="AE71" s="211"/>
      <c r="AF71" s="211"/>
      <c r="AG71" s="211" t="s">
        <v>112</v>
      </c>
      <c r="AH71" s="211">
        <v>0</v>
      </c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5">
      <c r="A72" s="219"/>
      <c r="B72" s="220"/>
      <c r="C72" s="255" t="s">
        <v>178</v>
      </c>
      <c r="D72" s="222"/>
      <c r="E72" s="223">
        <v>144</v>
      </c>
      <c r="F72" s="221"/>
      <c r="G72" s="221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11"/>
      <c r="Z72" s="211"/>
      <c r="AA72" s="211"/>
      <c r="AB72" s="211"/>
      <c r="AC72" s="211"/>
      <c r="AD72" s="211"/>
      <c r="AE72" s="211"/>
      <c r="AF72" s="211"/>
      <c r="AG72" s="211" t="s">
        <v>112</v>
      </c>
      <c r="AH72" s="211">
        <v>0</v>
      </c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5">
      <c r="A73" s="233">
        <v>16</v>
      </c>
      <c r="B73" s="234" t="s">
        <v>181</v>
      </c>
      <c r="C73" s="253" t="s">
        <v>182</v>
      </c>
      <c r="D73" s="235" t="s">
        <v>156</v>
      </c>
      <c r="E73" s="236">
        <v>4.9199999999999999E-3</v>
      </c>
      <c r="F73" s="237"/>
      <c r="G73" s="238">
        <f>ROUND(E73*F73,2)</f>
        <v>0</v>
      </c>
      <c r="H73" s="237"/>
      <c r="I73" s="238">
        <f>ROUND(E73*H73,2)</f>
        <v>0</v>
      </c>
      <c r="J73" s="237"/>
      <c r="K73" s="238">
        <f>ROUND(E73*J73,2)</f>
        <v>0</v>
      </c>
      <c r="L73" s="238">
        <v>21</v>
      </c>
      <c r="M73" s="238">
        <f>G73*(1+L73/100)</f>
        <v>0</v>
      </c>
      <c r="N73" s="238">
        <v>0</v>
      </c>
      <c r="O73" s="238">
        <f>ROUND(E73*N73,2)</f>
        <v>0</v>
      </c>
      <c r="P73" s="238">
        <v>0</v>
      </c>
      <c r="Q73" s="238">
        <f>ROUND(E73*P73,2)</f>
        <v>0</v>
      </c>
      <c r="R73" s="238" t="s">
        <v>147</v>
      </c>
      <c r="S73" s="238" t="s">
        <v>106</v>
      </c>
      <c r="T73" s="239" t="s">
        <v>106</v>
      </c>
      <c r="U73" s="221">
        <v>21.428999999999998</v>
      </c>
      <c r="V73" s="221">
        <f>ROUND(E73*U73,2)</f>
        <v>0.11</v>
      </c>
      <c r="W73" s="221"/>
      <c r="X73" s="221" t="s">
        <v>107</v>
      </c>
      <c r="Y73" s="211"/>
      <c r="Z73" s="211"/>
      <c r="AA73" s="211"/>
      <c r="AB73" s="211"/>
      <c r="AC73" s="211"/>
      <c r="AD73" s="211"/>
      <c r="AE73" s="211"/>
      <c r="AF73" s="211"/>
      <c r="AG73" s="211" t="s">
        <v>108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5">
      <c r="A74" s="219"/>
      <c r="B74" s="220"/>
      <c r="C74" s="254" t="s">
        <v>183</v>
      </c>
      <c r="D74" s="240"/>
      <c r="E74" s="240"/>
      <c r="F74" s="240"/>
      <c r="G74" s="240"/>
      <c r="H74" s="221"/>
      <c r="I74" s="221"/>
      <c r="J74" s="221"/>
      <c r="K74" s="221"/>
      <c r="L74" s="221"/>
      <c r="M74" s="221"/>
      <c r="N74" s="221"/>
      <c r="O74" s="221"/>
      <c r="P74" s="221"/>
      <c r="Q74" s="221"/>
      <c r="R74" s="221"/>
      <c r="S74" s="221"/>
      <c r="T74" s="221"/>
      <c r="U74" s="221"/>
      <c r="V74" s="221"/>
      <c r="W74" s="221"/>
      <c r="X74" s="221"/>
      <c r="Y74" s="211"/>
      <c r="Z74" s="211"/>
      <c r="AA74" s="211"/>
      <c r="AB74" s="211"/>
      <c r="AC74" s="211"/>
      <c r="AD74" s="211"/>
      <c r="AE74" s="211"/>
      <c r="AF74" s="211"/>
      <c r="AG74" s="211" t="s">
        <v>110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5">
      <c r="A75" s="219"/>
      <c r="B75" s="220"/>
      <c r="C75" s="255" t="s">
        <v>184</v>
      </c>
      <c r="D75" s="222"/>
      <c r="E75" s="223">
        <v>4.9199999999999999E-3</v>
      </c>
      <c r="F75" s="221"/>
      <c r="G75" s="221"/>
      <c r="H75" s="221"/>
      <c r="I75" s="221"/>
      <c r="J75" s="221"/>
      <c r="K75" s="221"/>
      <c r="L75" s="221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11"/>
      <c r="Z75" s="211"/>
      <c r="AA75" s="211"/>
      <c r="AB75" s="211"/>
      <c r="AC75" s="211"/>
      <c r="AD75" s="211"/>
      <c r="AE75" s="211"/>
      <c r="AF75" s="211"/>
      <c r="AG75" s="211" t="s">
        <v>112</v>
      </c>
      <c r="AH75" s="211">
        <v>0</v>
      </c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5">
      <c r="A76" s="233">
        <v>17</v>
      </c>
      <c r="B76" s="234" t="s">
        <v>185</v>
      </c>
      <c r="C76" s="253" t="s">
        <v>186</v>
      </c>
      <c r="D76" s="235" t="s">
        <v>104</v>
      </c>
      <c r="E76" s="236">
        <v>9.83</v>
      </c>
      <c r="F76" s="237"/>
      <c r="G76" s="238">
        <f>ROUND(E76*F76,2)</f>
        <v>0</v>
      </c>
      <c r="H76" s="237"/>
      <c r="I76" s="238">
        <f>ROUND(E76*H76,2)</f>
        <v>0</v>
      </c>
      <c r="J76" s="237"/>
      <c r="K76" s="238">
        <f>ROUND(E76*J76,2)</f>
        <v>0</v>
      </c>
      <c r="L76" s="238">
        <v>21</v>
      </c>
      <c r="M76" s="238">
        <f>G76*(1+L76/100)</f>
        <v>0</v>
      </c>
      <c r="N76" s="238">
        <v>0</v>
      </c>
      <c r="O76" s="238">
        <f>ROUND(E76*N76,2)</f>
        <v>0</v>
      </c>
      <c r="P76" s="238">
        <v>0</v>
      </c>
      <c r="Q76" s="238">
        <f>ROUND(E76*P76,2)</f>
        <v>0</v>
      </c>
      <c r="R76" s="238"/>
      <c r="S76" s="238" t="s">
        <v>187</v>
      </c>
      <c r="T76" s="239" t="s">
        <v>188</v>
      </c>
      <c r="U76" s="221">
        <v>0</v>
      </c>
      <c r="V76" s="221">
        <f>ROUND(E76*U76,2)</f>
        <v>0</v>
      </c>
      <c r="W76" s="221"/>
      <c r="X76" s="221" t="s">
        <v>107</v>
      </c>
      <c r="Y76" s="211"/>
      <c r="Z76" s="211"/>
      <c r="AA76" s="211"/>
      <c r="AB76" s="211"/>
      <c r="AC76" s="211"/>
      <c r="AD76" s="211"/>
      <c r="AE76" s="211"/>
      <c r="AF76" s="211"/>
      <c r="AG76" s="211" t="s">
        <v>108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5">
      <c r="A77" s="219"/>
      <c r="B77" s="220"/>
      <c r="C77" s="255" t="s">
        <v>189</v>
      </c>
      <c r="D77" s="222"/>
      <c r="E77" s="223">
        <v>9.83</v>
      </c>
      <c r="F77" s="221"/>
      <c r="G77" s="221"/>
      <c r="H77" s="221"/>
      <c r="I77" s="221"/>
      <c r="J77" s="221"/>
      <c r="K77" s="221"/>
      <c r="L77" s="221"/>
      <c r="M77" s="221"/>
      <c r="N77" s="221"/>
      <c r="O77" s="221"/>
      <c r="P77" s="221"/>
      <c r="Q77" s="221"/>
      <c r="R77" s="221"/>
      <c r="S77" s="221"/>
      <c r="T77" s="221"/>
      <c r="U77" s="221"/>
      <c r="V77" s="221"/>
      <c r="W77" s="221"/>
      <c r="X77" s="221"/>
      <c r="Y77" s="211"/>
      <c r="Z77" s="211"/>
      <c r="AA77" s="211"/>
      <c r="AB77" s="211"/>
      <c r="AC77" s="211"/>
      <c r="AD77" s="211"/>
      <c r="AE77" s="211"/>
      <c r="AF77" s="211"/>
      <c r="AG77" s="211" t="s">
        <v>112</v>
      </c>
      <c r="AH77" s="211">
        <v>0</v>
      </c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5">
      <c r="A78" s="233">
        <v>18</v>
      </c>
      <c r="B78" s="234" t="s">
        <v>190</v>
      </c>
      <c r="C78" s="253" t="s">
        <v>191</v>
      </c>
      <c r="D78" s="235" t="s">
        <v>192</v>
      </c>
      <c r="E78" s="236">
        <v>2.9489999999999998</v>
      </c>
      <c r="F78" s="237"/>
      <c r="G78" s="238">
        <f>ROUND(E78*F78,2)</f>
        <v>0</v>
      </c>
      <c r="H78" s="237"/>
      <c r="I78" s="238">
        <f>ROUND(E78*H78,2)</f>
        <v>0</v>
      </c>
      <c r="J78" s="237"/>
      <c r="K78" s="238">
        <f>ROUND(E78*J78,2)</f>
        <v>0</v>
      </c>
      <c r="L78" s="238">
        <v>21</v>
      </c>
      <c r="M78" s="238">
        <f>G78*(1+L78/100)</f>
        <v>0</v>
      </c>
      <c r="N78" s="238">
        <v>1E-3</v>
      </c>
      <c r="O78" s="238">
        <f>ROUND(E78*N78,2)</f>
        <v>0</v>
      </c>
      <c r="P78" s="238">
        <v>0</v>
      </c>
      <c r="Q78" s="238">
        <f>ROUND(E78*P78,2)</f>
        <v>0</v>
      </c>
      <c r="R78" s="238" t="s">
        <v>193</v>
      </c>
      <c r="S78" s="238" t="s">
        <v>106</v>
      </c>
      <c r="T78" s="239" t="s">
        <v>106</v>
      </c>
      <c r="U78" s="221">
        <v>0</v>
      </c>
      <c r="V78" s="221">
        <f>ROUND(E78*U78,2)</f>
        <v>0</v>
      </c>
      <c r="W78" s="221"/>
      <c r="X78" s="221" t="s">
        <v>194</v>
      </c>
      <c r="Y78" s="211"/>
      <c r="Z78" s="211"/>
      <c r="AA78" s="211"/>
      <c r="AB78" s="211"/>
      <c r="AC78" s="211"/>
      <c r="AD78" s="211"/>
      <c r="AE78" s="211"/>
      <c r="AF78" s="211"/>
      <c r="AG78" s="211" t="s">
        <v>195</v>
      </c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5">
      <c r="A79" s="219"/>
      <c r="B79" s="220"/>
      <c r="C79" s="255" t="s">
        <v>196</v>
      </c>
      <c r="D79" s="222"/>
      <c r="E79" s="223">
        <v>2.9489999999999998</v>
      </c>
      <c r="F79" s="221"/>
      <c r="G79" s="221"/>
      <c r="H79" s="221"/>
      <c r="I79" s="221"/>
      <c r="J79" s="221"/>
      <c r="K79" s="221"/>
      <c r="L79" s="221"/>
      <c r="M79" s="221"/>
      <c r="N79" s="221"/>
      <c r="O79" s="221"/>
      <c r="P79" s="221"/>
      <c r="Q79" s="221"/>
      <c r="R79" s="221"/>
      <c r="S79" s="221"/>
      <c r="T79" s="221"/>
      <c r="U79" s="221"/>
      <c r="V79" s="221"/>
      <c r="W79" s="221"/>
      <c r="X79" s="221"/>
      <c r="Y79" s="211"/>
      <c r="Z79" s="211"/>
      <c r="AA79" s="211"/>
      <c r="AB79" s="211"/>
      <c r="AC79" s="211"/>
      <c r="AD79" s="211"/>
      <c r="AE79" s="211"/>
      <c r="AF79" s="211"/>
      <c r="AG79" s="211" t="s">
        <v>112</v>
      </c>
      <c r="AH79" s="211">
        <v>0</v>
      </c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5">
      <c r="A80" s="243">
        <v>19</v>
      </c>
      <c r="B80" s="244" t="s">
        <v>197</v>
      </c>
      <c r="C80" s="258" t="s">
        <v>198</v>
      </c>
      <c r="D80" s="245" t="s">
        <v>199</v>
      </c>
      <c r="E80" s="246">
        <v>5</v>
      </c>
      <c r="F80" s="247"/>
      <c r="G80" s="248">
        <f>ROUND(E80*F80,2)</f>
        <v>0</v>
      </c>
      <c r="H80" s="247"/>
      <c r="I80" s="248">
        <f>ROUND(E80*H80,2)</f>
        <v>0</v>
      </c>
      <c r="J80" s="247"/>
      <c r="K80" s="248">
        <f>ROUND(E80*J80,2)</f>
        <v>0</v>
      </c>
      <c r="L80" s="248">
        <v>21</v>
      </c>
      <c r="M80" s="248">
        <f>G80*(1+L80/100)</f>
        <v>0</v>
      </c>
      <c r="N80" s="248">
        <v>1E-3</v>
      </c>
      <c r="O80" s="248">
        <f>ROUND(E80*N80,2)</f>
        <v>0.01</v>
      </c>
      <c r="P80" s="248">
        <v>0</v>
      </c>
      <c r="Q80" s="248">
        <f>ROUND(E80*P80,2)</f>
        <v>0</v>
      </c>
      <c r="R80" s="248" t="s">
        <v>193</v>
      </c>
      <c r="S80" s="248" t="s">
        <v>106</v>
      </c>
      <c r="T80" s="249" t="s">
        <v>106</v>
      </c>
      <c r="U80" s="221">
        <v>0</v>
      </c>
      <c r="V80" s="221">
        <f>ROUND(E80*U80,2)</f>
        <v>0</v>
      </c>
      <c r="W80" s="221"/>
      <c r="X80" s="221" t="s">
        <v>194</v>
      </c>
      <c r="Y80" s="211"/>
      <c r="Z80" s="211"/>
      <c r="AA80" s="211"/>
      <c r="AB80" s="211"/>
      <c r="AC80" s="211"/>
      <c r="AD80" s="211"/>
      <c r="AE80" s="211"/>
      <c r="AF80" s="211"/>
      <c r="AG80" s="211" t="s">
        <v>195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ht="20.399999999999999" outlineLevel="1" x14ac:dyDescent="0.25">
      <c r="A81" s="243">
        <v>20</v>
      </c>
      <c r="B81" s="244" t="s">
        <v>200</v>
      </c>
      <c r="C81" s="258" t="s">
        <v>201</v>
      </c>
      <c r="D81" s="245" t="s">
        <v>140</v>
      </c>
      <c r="E81" s="246">
        <v>200</v>
      </c>
      <c r="F81" s="247"/>
      <c r="G81" s="248">
        <f>ROUND(E81*F81,2)</f>
        <v>0</v>
      </c>
      <c r="H81" s="247"/>
      <c r="I81" s="248">
        <f>ROUND(E81*H81,2)</f>
        <v>0</v>
      </c>
      <c r="J81" s="247"/>
      <c r="K81" s="248">
        <f>ROUND(E81*J81,2)</f>
        <v>0</v>
      </c>
      <c r="L81" s="248">
        <v>21</v>
      </c>
      <c r="M81" s="248">
        <f>G81*(1+L81/100)</f>
        <v>0</v>
      </c>
      <c r="N81" s="248">
        <v>0</v>
      </c>
      <c r="O81" s="248">
        <f>ROUND(E81*N81,2)</f>
        <v>0</v>
      </c>
      <c r="P81" s="248">
        <v>0</v>
      </c>
      <c r="Q81" s="248">
        <f>ROUND(E81*P81,2)</f>
        <v>0</v>
      </c>
      <c r="R81" s="248"/>
      <c r="S81" s="248" t="s">
        <v>187</v>
      </c>
      <c r="T81" s="249" t="s">
        <v>188</v>
      </c>
      <c r="U81" s="221">
        <v>0</v>
      </c>
      <c r="V81" s="221">
        <f>ROUND(E81*U81,2)</f>
        <v>0</v>
      </c>
      <c r="W81" s="221"/>
      <c r="X81" s="221" t="s">
        <v>194</v>
      </c>
      <c r="Y81" s="211"/>
      <c r="Z81" s="211"/>
      <c r="AA81" s="211"/>
      <c r="AB81" s="211"/>
      <c r="AC81" s="211"/>
      <c r="AD81" s="211"/>
      <c r="AE81" s="211"/>
      <c r="AF81" s="211"/>
      <c r="AG81" s="211" t="s">
        <v>195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x14ac:dyDescent="0.25">
      <c r="A82" s="227" t="s">
        <v>100</v>
      </c>
      <c r="B82" s="228" t="s">
        <v>56</v>
      </c>
      <c r="C82" s="252" t="s">
        <v>57</v>
      </c>
      <c r="D82" s="229"/>
      <c r="E82" s="230"/>
      <c r="F82" s="231"/>
      <c r="G82" s="231">
        <f>SUMIF(AG83:AG115,"&lt;&gt;NOR",G83:G115)</f>
        <v>0</v>
      </c>
      <c r="H82" s="231"/>
      <c r="I82" s="231">
        <f>SUM(I83:I115)</f>
        <v>0</v>
      </c>
      <c r="J82" s="231"/>
      <c r="K82" s="231">
        <f>SUM(K83:K115)</f>
        <v>0</v>
      </c>
      <c r="L82" s="231"/>
      <c r="M82" s="231">
        <f>SUM(M83:M115)</f>
        <v>0</v>
      </c>
      <c r="N82" s="231"/>
      <c r="O82" s="231">
        <f>SUM(O83:O115)</f>
        <v>21.25</v>
      </c>
      <c r="P82" s="231"/>
      <c r="Q82" s="231">
        <f>SUM(Q83:Q115)</f>
        <v>0</v>
      </c>
      <c r="R82" s="231"/>
      <c r="S82" s="231"/>
      <c r="T82" s="232"/>
      <c r="U82" s="226"/>
      <c r="V82" s="226">
        <f>SUM(V83:V115)</f>
        <v>5.8000000000000007</v>
      </c>
      <c r="W82" s="226"/>
      <c r="X82" s="226"/>
      <c r="AG82" t="s">
        <v>101</v>
      </c>
    </row>
    <row r="83" spans="1:60" outlineLevel="1" x14ac:dyDescent="0.25">
      <c r="A83" s="233">
        <v>21</v>
      </c>
      <c r="B83" s="234" t="s">
        <v>202</v>
      </c>
      <c r="C83" s="253" t="s">
        <v>203</v>
      </c>
      <c r="D83" s="235" t="s">
        <v>104</v>
      </c>
      <c r="E83" s="236">
        <v>7.54556</v>
      </c>
      <c r="F83" s="237"/>
      <c r="G83" s="238">
        <f>ROUND(E83*F83,2)</f>
        <v>0</v>
      </c>
      <c r="H83" s="237"/>
      <c r="I83" s="238">
        <f>ROUND(E83*H83,2)</f>
        <v>0</v>
      </c>
      <c r="J83" s="237"/>
      <c r="K83" s="238">
        <f>ROUND(E83*J83,2)</f>
        <v>0</v>
      </c>
      <c r="L83" s="238">
        <v>21</v>
      </c>
      <c r="M83" s="238">
        <f>G83*(1+L83/100)</f>
        <v>0</v>
      </c>
      <c r="N83" s="238">
        <v>2.5249999999999999</v>
      </c>
      <c r="O83" s="238">
        <f>ROUND(E83*N83,2)</f>
        <v>19.05</v>
      </c>
      <c r="P83" s="238">
        <v>0</v>
      </c>
      <c r="Q83" s="238">
        <f>ROUND(E83*P83,2)</f>
        <v>0</v>
      </c>
      <c r="R83" s="238" t="s">
        <v>204</v>
      </c>
      <c r="S83" s="238" t="s">
        <v>106</v>
      </c>
      <c r="T83" s="239" t="s">
        <v>106</v>
      </c>
      <c r="U83" s="221">
        <v>0.47699999999999998</v>
      </c>
      <c r="V83" s="221">
        <f>ROUND(E83*U83,2)</f>
        <v>3.6</v>
      </c>
      <c r="W83" s="221"/>
      <c r="X83" s="221" t="s">
        <v>107</v>
      </c>
      <c r="Y83" s="211"/>
      <c r="Z83" s="211"/>
      <c r="AA83" s="211"/>
      <c r="AB83" s="211"/>
      <c r="AC83" s="211"/>
      <c r="AD83" s="211"/>
      <c r="AE83" s="211"/>
      <c r="AF83" s="211"/>
      <c r="AG83" s="211" t="s">
        <v>108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5">
      <c r="A84" s="219"/>
      <c r="B84" s="220"/>
      <c r="C84" s="255" t="s">
        <v>205</v>
      </c>
      <c r="D84" s="222"/>
      <c r="E84" s="223">
        <v>2.0790000000000002</v>
      </c>
      <c r="F84" s="221"/>
      <c r="G84" s="221"/>
      <c r="H84" s="221"/>
      <c r="I84" s="221"/>
      <c r="J84" s="221"/>
      <c r="K84" s="221"/>
      <c r="L84" s="221"/>
      <c r="M84" s="221"/>
      <c r="N84" s="221"/>
      <c r="O84" s="221"/>
      <c r="P84" s="221"/>
      <c r="Q84" s="221"/>
      <c r="R84" s="221"/>
      <c r="S84" s="221"/>
      <c r="T84" s="221"/>
      <c r="U84" s="221"/>
      <c r="V84" s="221"/>
      <c r="W84" s="221"/>
      <c r="X84" s="221"/>
      <c r="Y84" s="211"/>
      <c r="Z84" s="211"/>
      <c r="AA84" s="211"/>
      <c r="AB84" s="211"/>
      <c r="AC84" s="211"/>
      <c r="AD84" s="211"/>
      <c r="AE84" s="211"/>
      <c r="AF84" s="211"/>
      <c r="AG84" s="211" t="s">
        <v>112</v>
      </c>
      <c r="AH84" s="211">
        <v>0</v>
      </c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5">
      <c r="A85" s="219"/>
      <c r="B85" s="220"/>
      <c r="C85" s="255" t="s">
        <v>206</v>
      </c>
      <c r="D85" s="222"/>
      <c r="E85" s="223">
        <v>9.9000000000000005E-2</v>
      </c>
      <c r="F85" s="221"/>
      <c r="G85" s="221"/>
      <c r="H85" s="221"/>
      <c r="I85" s="221"/>
      <c r="J85" s="221"/>
      <c r="K85" s="221"/>
      <c r="L85" s="221"/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11"/>
      <c r="Z85" s="211"/>
      <c r="AA85" s="211"/>
      <c r="AB85" s="211"/>
      <c r="AC85" s="211"/>
      <c r="AD85" s="211"/>
      <c r="AE85" s="211"/>
      <c r="AF85" s="211"/>
      <c r="AG85" s="211" t="s">
        <v>112</v>
      </c>
      <c r="AH85" s="211">
        <v>0</v>
      </c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5">
      <c r="A86" s="219"/>
      <c r="B86" s="220"/>
      <c r="C86" s="256" t="s">
        <v>121</v>
      </c>
      <c r="D86" s="224"/>
      <c r="E86" s="225">
        <v>2.1779999999999999</v>
      </c>
      <c r="F86" s="221"/>
      <c r="G86" s="221"/>
      <c r="H86" s="221"/>
      <c r="I86" s="221"/>
      <c r="J86" s="221"/>
      <c r="K86" s="221"/>
      <c r="L86" s="221"/>
      <c r="M86" s="221"/>
      <c r="N86" s="221"/>
      <c r="O86" s="221"/>
      <c r="P86" s="221"/>
      <c r="Q86" s="221"/>
      <c r="R86" s="221"/>
      <c r="S86" s="221"/>
      <c r="T86" s="221"/>
      <c r="U86" s="221"/>
      <c r="V86" s="221"/>
      <c r="W86" s="221"/>
      <c r="X86" s="221"/>
      <c r="Y86" s="211"/>
      <c r="Z86" s="211"/>
      <c r="AA86" s="211"/>
      <c r="AB86" s="211"/>
      <c r="AC86" s="211"/>
      <c r="AD86" s="211"/>
      <c r="AE86" s="211"/>
      <c r="AF86" s="211"/>
      <c r="AG86" s="211" t="s">
        <v>112</v>
      </c>
      <c r="AH86" s="211">
        <v>1</v>
      </c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5">
      <c r="A87" s="219"/>
      <c r="B87" s="220"/>
      <c r="C87" s="256" t="s">
        <v>121</v>
      </c>
      <c r="D87" s="224"/>
      <c r="E87" s="225"/>
      <c r="F87" s="221"/>
      <c r="G87" s="221"/>
      <c r="H87" s="221"/>
      <c r="I87" s="221"/>
      <c r="J87" s="221"/>
      <c r="K87" s="221"/>
      <c r="L87" s="221"/>
      <c r="M87" s="221"/>
      <c r="N87" s="221"/>
      <c r="O87" s="221"/>
      <c r="P87" s="221"/>
      <c r="Q87" s="221"/>
      <c r="R87" s="221"/>
      <c r="S87" s="221"/>
      <c r="T87" s="221"/>
      <c r="U87" s="221"/>
      <c r="V87" s="221"/>
      <c r="W87" s="221"/>
      <c r="X87" s="221"/>
      <c r="Y87" s="211"/>
      <c r="Z87" s="211"/>
      <c r="AA87" s="211"/>
      <c r="AB87" s="211"/>
      <c r="AC87" s="211"/>
      <c r="AD87" s="211"/>
      <c r="AE87" s="211"/>
      <c r="AF87" s="211"/>
      <c r="AG87" s="211" t="s">
        <v>112</v>
      </c>
      <c r="AH87" s="211">
        <v>1</v>
      </c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5">
      <c r="A88" s="219"/>
      <c r="B88" s="220"/>
      <c r="C88" s="255" t="s">
        <v>207</v>
      </c>
      <c r="D88" s="222"/>
      <c r="E88" s="223">
        <v>2.016</v>
      </c>
      <c r="F88" s="221"/>
      <c r="G88" s="221"/>
      <c r="H88" s="221"/>
      <c r="I88" s="221"/>
      <c r="J88" s="221"/>
      <c r="K88" s="221"/>
      <c r="L88" s="221"/>
      <c r="M88" s="221"/>
      <c r="N88" s="221"/>
      <c r="O88" s="221"/>
      <c r="P88" s="221"/>
      <c r="Q88" s="221"/>
      <c r="R88" s="221"/>
      <c r="S88" s="221"/>
      <c r="T88" s="221"/>
      <c r="U88" s="221"/>
      <c r="V88" s="221"/>
      <c r="W88" s="221"/>
      <c r="X88" s="221"/>
      <c r="Y88" s="211"/>
      <c r="Z88" s="211"/>
      <c r="AA88" s="211"/>
      <c r="AB88" s="211"/>
      <c r="AC88" s="211"/>
      <c r="AD88" s="211"/>
      <c r="AE88" s="211"/>
      <c r="AF88" s="211"/>
      <c r="AG88" s="211" t="s">
        <v>112</v>
      </c>
      <c r="AH88" s="211">
        <v>0</v>
      </c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5">
      <c r="A89" s="219"/>
      <c r="B89" s="220"/>
      <c r="C89" s="255" t="s">
        <v>208</v>
      </c>
      <c r="D89" s="222"/>
      <c r="E89" s="223">
        <v>0.15359999999999999</v>
      </c>
      <c r="F89" s="221"/>
      <c r="G89" s="221"/>
      <c r="H89" s="221"/>
      <c r="I89" s="221"/>
      <c r="J89" s="221"/>
      <c r="K89" s="221"/>
      <c r="L89" s="221"/>
      <c r="M89" s="221"/>
      <c r="N89" s="221"/>
      <c r="O89" s="221"/>
      <c r="P89" s="221"/>
      <c r="Q89" s="221"/>
      <c r="R89" s="221"/>
      <c r="S89" s="221"/>
      <c r="T89" s="221"/>
      <c r="U89" s="221"/>
      <c r="V89" s="221"/>
      <c r="W89" s="221"/>
      <c r="X89" s="221"/>
      <c r="Y89" s="211"/>
      <c r="Z89" s="211"/>
      <c r="AA89" s="211"/>
      <c r="AB89" s="211"/>
      <c r="AC89" s="211"/>
      <c r="AD89" s="211"/>
      <c r="AE89" s="211"/>
      <c r="AF89" s="211"/>
      <c r="AG89" s="211" t="s">
        <v>112</v>
      </c>
      <c r="AH89" s="211">
        <v>0</v>
      </c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5">
      <c r="A90" s="219"/>
      <c r="B90" s="220"/>
      <c r="C90" s="255" t="s">
        <v>209</v>
      </c>
      <c r="D90" s="222"/>
      <c r="E90" s="223">
        <v>0.112</v>
      </c>
      <c r="F90" s="221"/>
      <c r="G90" s="221"/>
      <c r="H90" s="221"/>
      <c r="I90" s="221"/>
      <c r="J90" s="221"/>
      <c r="K90" s="221"/>
      <c r="L90" s="221"/>
      <c r="M90" s="221"/>
      <c r="N90" s="221"/>
      <c r="O90" s="221"/>
      <c r="P90" s="221"/>
      <c r="Q90" s="221"/>
      <c r="R90" s="221"/>
      <c r="S90" s="221"/>
      <c r="T90" s="221"/>
      <c r="U90" s="221"/>
      <c r="V90" s="221"/>
      <c r="W90" s="221"/>
      <c r="X90" s="221"/>
      <c r="Y90" s="211"/>
      <c r="Z90" s="211"/>
      <c r="AA90" s="211"/>
      <c r="AB90" s="211"/>
      <c r="AC90" s="211"/>
      <c r="AD90" s="211"/>
      <c r="AE90" s="211"/>
      <c r="AF90" s="211"/>
      <c r="AG90" s="211" t="s">
        <v>112</v>
      </c>
      <c r="AH90" s="211">
        <v>0</v>
      </c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5">
      <c r="A91" s="219"/>
      <c r="B91" s="220"/>
      <c r="C91" s="255" t="s">
        <v>210</v>
      </c>
      <c r="D91" s="222"/>
      <c r="E91" s="223">
        <v>0.28799999999999998</v>
      </c>
      <c r="F91" s="221"/>
      <c r="G91" s="221"/>
      <c r="H91" s="221"/>
      <c r="I91" s="221"/>
      <c r="J91" s="221"/>
      <c r="K91" s="221"/>
      <c r="L91" s="221"/>
      <c r="M91" s="221"/>
      <c r="N91" s="221"/>
      <c r="O91" s="221"/>
      <c r="P91" s="221"/>
      <c r="Q91" s="221"/>
      <c r="R91" s="221"/>
      <c r="S91" s="221"/>
      <c r="T91" s="221"/>
      <c r="U91" s="221"/>
      <c r="V91" s="221"/>
      <c r="W91" s="221"/>
      <c r="X91" s="221"/>
      <c r="Y91" s="211"/>
      <c r="Z91" s="211"/>
      <c r="AA91" s="211"/>
      <c r="AB91" s="211"/>
      <c r="AC91" s="211"/>
      <c r="AD91" s="211"/>
      <c r="AE91" s="211"/>
      <c r="AF91" s="211"/>
      <c r="AG91" s="211" t="s">
        <v>112</v>
      </c>
      <c r="AH91" s="211">
        <v>0</v>
      </c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5">
      <c r="A92" s="219"/>
      <c r="B92" s="220"/>
      <c r="C92" s="255" t="s">
        <v>211</v>
      </c>
      <c r="D92" s="222"/>
      <c r="E92" s="223">
        <v>0.128</v>
      </c>
      <c r="F92" s="221"/>
      <c r="G92" s="221"/>
      <c r="H92" s="221"/>
      <c r="I92" s="221"/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11"/>
      <c r="Z92" s="211"/>
      <c r="AA92" s="211"/>
      <c r="AB92" s="211"/>
      <c r="AC92" s="211"/>
      <c r="AD92" s="211"/>
      <c r="AE92" s="211"/>
      <c r="AF92" s="211"/>
      <c r="AG92" s="211" t="s">
        <v>112</v>
      </c>
      <c r="AH92" s="211">
        <v>0</v>
      </c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5">
      <c r="A93" s="219"/>
      <c r="B93" s="220"/>
      <c r="C93" s="255" t="s">
        <v>212</v>
      </c>
      <c r="D93" s="222"/>
      <c r="E93" s="223">
        <v>0.54</v>
      </c>
      <c r="F93" s="221"/>
      <c r="G93" s="221"/>
      <c r="H93" s="221"/>
      <c r="I93" s="221"/>
      <c r="J93" s="221"/>
      <c r="K93" s="221"/>
      <c r="L93" s="221"/>
      <c r="M93" s="221"/>
      <c r="N93" s="221"/>
      <c r="O93" s="221"/>
      <c r="P93" s="221"/>
      <c r="Q93" s="221"/>
      <c r="R93" s="221"/>
      <c r="S93" s="221"/>
      <c r="T93" s="221"/>
      <c r="U93" s="221"/>
      <c r="V93" s="221"/>
      <c r="W93" s="221"/>
      <c r="X93" s="221"/>
      <c r="Y93" s="211"/>
      <c r="Z93" s="211"/>
      <c r="AA93" s="211"/>
      <c r="AB93" s="211"/>
      <c r="AC93" s="211"/>
      <c r="AD93" s="211"/>
      <c r="AE93" s="211"/>
      <c r="AF93" s="211"/>
      <c r="AG93" s="211" t="s">
        <v>112</v>
      </c>
      <c r="AH93" s="211">
        <v>0</v>
      </c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5">
      <c r="A94" s="219"/>
      <c r="B94" s="220"/>
      <c r="C94" s="255" t="s">
        <v>128</v>
      </c>
      <c r="D94" s="222"/>
      <c r="E94" s="223">
        <v>0.48</v>
      </c>
      <c r="F94" s="221"/>
      <c r="G94" s="221"/>
      <c r="H94" s="221"/>
      <c r="I94" s="221"/>
      <c r="J94" s="221"/>
      <c r="K94" s="221"/>
      <c r="L94" s="221"/>
      <c r="M94" s="221"/>
      <c r="N94" s="221"/>
      <c r="O94" s="221"/>
      <c r="P94" s="221"/>
      <c r="Q94" s="221"/>
      <c r="R94" s="221"/>
      <c r="S94" s="221"/>
      <c r="T94" s="221"/>
      <c r="U94" s="221"/>
      <c r="V94" s="221"/>
      <c r="W94" s="221"/>
      <c r="X94" s="221"/>
      <c r="Y94" s="211"/>
      <c r="Z94" s="211"/>
      <c r="AA94" s="211"/>
      <c r="AB94" s="211"/>
      <c r="AC94" s="211"/>
      <c r="AD94" s="211"/>
      <c r="AE94" s="211"/>
      <c r="AF94" s="211"/>
      <c r="AG94" s="211" t="s">
        <v>112</v>
      </c>
      <c r="AH94" s="211">
        <v>0</v>
      </c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5">
      <c r="A95" s="219"/>
      <c r="B95" s="220"/>
      <c r="C95" s="255" t="s">
        <v>213</v>
      </c>
      <c r="D95" s="222"/>
      <c r="E95" s="223">
        <v>0.28000000000000003</v>
      </c>
      <c r="F95" s="221"/>
      <c r="G95" s="221"/>
      <c r="H95" s="221"/>
      <c r="I95" s="221"/>
      <c r="J95" s="221"/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11"/>
      <c r="Z95" s="211"/>
      <c r="AA95" s="211"/>
      <c r="AB95" s="211"/>
      <c r="AC95" s="211"/>
      <c r="AD95" s="211"/>
      <c r="AE95" s="211"/>
      <c r="AF95" s="211"/>
      <c r="AG95" s="211" t="s">
        <v>112</v>
      </c>
      <c r="AH95" s="211">
        <v>0</v>
      </c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5">
      <c r="A96" s="219"/>
      <c r="B96" s="220"/>
      <c r="C96" s="255" t="s">
        <v>214</v>
      </c>
      <c r="D96" s="222"/>
      <c r="E96" s="223">
        <v>0.72</v>
      </c>
      <c r="F96" s="221"/>
      <c r="G96" s="221"/>
      <c r="H96" s="221"/>
      <c r="I96" s="221"/>
      <c r="J96" s="221"/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11"/>
      <c r="Z96" s="211"/>
      <c r="AA96" s="211"/>
      <c r="AB96" s="211"/>
      <c r="AC96" s="211"/>
      <c r="AD96" s="211"/>
      <c r="AE96" s="211"/>
      <c r="AF96" s="211"/>
      <c r="AG96" s="211" t="s">
        <v>112</v>
      </c>
      <c r="AH96" s="211">
        <v>0</v>
      </c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5">
      <c r="A97" s="219"/>
      <c r="B97" s="220"/>
      <c r="C97" s="255" t="s">
        <v>215</v>
      </c>
      <c r="D97" s="222"/>
      <c r="E97" s="223">
        <v>0.16200000000000001</v>
      </c>
      <c r="F97" s="221"/>
      <c r="G97" s="221"/>
      <c r="H97" s="221"/>
      <c r="I97" s="221"/>
      <c r="J97" s="221"/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11"/>
      <c r="Z97" s="211"/>
      <c r="AA97" s="211"/>
      <c r="AB97" s="211"/>
      <c r="AC97" s="211"/>
      <c r="AD97" s="211"/>
      <c r="AE97" s="211"/>
      <c r="AF97" s="211"/>
      <c r="AG97" s="211" t="s">
        <v>112</v>
      </c>
      <c r="AH97" s="211">
        <v>0</v>
      </c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5">
      <c r="A98" s="219"/>
      <c r="B98" s="220"/>
      <c r="C98" s="256" t="s">
        <v>121</v>
      </c>
      <c r="D98" s="224"/>
      <c r="E98" s="225">
        <v>4.8795999999999999</v>
      </c>
      <c r="F98" s="221"/>
      <c r="G98" s="221"/>
      <c r="H98" s="221"/>
      <c r="I98" s="221"/>
      <c r="J98" s="221"/>
      <c r="K98" s="221"/>
      <c r="L98" s="221"/>
      <c r="M98" s="221"/>
      <c r="N98" s="221"/>
      <c r="O98" s="221"/>
      <c r="P98" s="221"/>
      <c r="Q98" s="221"/>
      <c r="R98" s="221"/>
      <c r="S98" s="221"/>
      <c r="T98" s="221"/>
      <c r="U98" s="221"/>
      <c r="V98" s="221"/>
      <c r="W98" s="221"/>
      <c r="X98" s="221"/>
      <c r="Y98" s="211"/>
      <c r="Z98" s="211"/>
      <c r="AA98" s="211"/>
      <c r="AB98" s="211"/>
      <c r="AC98" s="211"/>
      <c r="AD98" s="211"/>
      <c r="AE98" s="211"/>
      <c r="AF98" s="211"/>
      <c r="AG98" s="211" t="s">
        <v>112</v>
      </c>
      <c r="AH98" s="211">
        <v>1</v>
      </c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5">
      <c r="A99" s="219"/>
      <c r="B99" s="220"/>
      <c r="C99" s="255" t="s">
        <v>216</v>
      </c>
      <c r="D99" s="222"/>
      <c r="E99" s="223">
        <v>0.48796</v>
      </c>
      <c r="F99" s="221"/>
      <c r="G99" s="221"/>
      <c r="H99" s="221"/>
      <c r="I99" s="221"/>
      <c r="J99" s="221"/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11"/>
      <c r="Z99" s="211"/>
      <c r="AA99" s="211"/>
      <c r="AB99" s="211"/>
      <c r="AC99" s="211"/>
      <c r="AD99" s="211"/>
      <c r="AE99" s="211"/>
      <c r="AF99" s="211"/>
      <c r="AG99" s="211" t="s">
        <v>112</v>
      </c>
      <c r="AH99" s="211">
        <v>0</v>
      </c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ht="20.399999999999999" outlineLevel="1" x14ac:dyDescent="0.25">
      <c r="A100" s="233">
        <v>22</v>
      </c>
      <c r="B100" s="234" t="s">
        <v>217</v>
      </c>
      <c r="C100" s="253" t="s">
        <v>218</v>
      </c>
      <c r="D100" s="235" t="s">
        <v>104</v>
      </c>
      <c r="E100" s="236">
        <v>1.1974</v>
      </c>
      <c r="F100" s="237"/>
      <c r="G100" s="238">
        <f>ROUND(E100*F100,2)</f>
        <v>0</v>
      </c>
      <c r="H100" s="237"/>
      <c r="I100" s="238">
        <f>ROUND(E100*H100,2)</f>
        <v>0</v>
      </c>
      <c r="J100" s="237"/>
      <c r="K100" s="238">
        <f>ROUND(E100*J100,2)</f>
        <v>0</v>
      </c>
      <c r="L100" s="238">
        <v>21</v>
      </c>
      <c r="M100" s="238">
        <f>G100*(1+L100/100)</f>
        <v>0</v>
      </c>
      <c r="N100" s="238">
        <v>1.837</v>
      </c>
      <c r="O100" s="238">
        <f>ROUND(E100*N100,2)</f>
        <v>2.2000000000000002</v>
      </c>
      <c r="P100" s="238">
        <v>0</v>
      </c>
      <c r="Q100" s="238">
        <f>ROUND(E100*P100,2)</f>
        <v>0</v>
      </c>
      <c r="R100" s="238" t="s">
        <v>204</v>
      </c>
      <c r="S100" s="238" t="s">
        <v>106</v>
      </c>
      <c r="T100" s="239" t="s">
        <v>106</v>
      </c>
      <c r="U100" s="221">
        <v>1.8360000000000001</v>
      </c>
      <c r="V100" s="221">
        <f>ROUND(E100*U100,2)</f>
        <v>2.2000000000000002</v>
      </c>
      <c r="W100" s="221"/>
      <c r="X100" s="221" t="s">
        <v>107</v>
      </c>
      <c r="Y100" s="211"/>
      <c r="Z100" s="211"/>
      <c r="AA100" s="211"/>
      <c r="AB100" s="211"/>
      <c r="AC100" s="211"/>
      <c r="AD100" s="211"/>
      <c r="AE100" s="211"/>
      <c r="AF100" s="211"/>
      <c r="AG100" s="211" t="s">
        <v>108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5">
      <c r="A101" s="219"/>
      <c r="B101" s="220"/>
      <c r="C101" s="254" t="s">
        <v>219</v>
      </c>
      <c r="D101" s="240"/>
      <c r="E101" s="240"/>
      <c r="F101" s="240"/>
      <c r="G101" s="240"/>
      <c r="H101" s="221"/>
      <c r="I101" s="221"/>
      <c r="J101" s="221"/>
      <c r="K101" s="221"/>
      <c r="L101" s="221"/>
      <c r="M101" s="221"/>
      <c r="N101" s="221"/>
      <c r="O101" s="221"/>
      <c r="P101" s="221"/>
      <c r="Q101" s="221"/>
      <c r="R101" s="221"/>
      <c r="S101" s="221"/>
      <c r="T101" s="221"/>
      <c r="U101" s="221"/>
      <c r="V101" s="221"/>
      <c r="W101" s="221"/>
      <c r="X101" s="221"/>
      <c r="Y101" s="211"/>
      <c r="Z101" s="211"/>
      <c r="AA101" s="211"/>
      <c r="AB101" s="211"/>
      <c r="AC101" s="211"/>
      <c r="AD101" s="211"/>
      <c r="AE101" s="211"/>
      <c r="AF101" s="211"/>
      <c r="AG101" s="211" t="s">
        <v>110</v>
      </c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42" t="str">
        <f>C101</f>
        <v>pod mazaniny a dlažby, popř. na plochých střechách, vodorovný nebo ve spádu, s udusáním a urovnáním povrchu,</v>
      </c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5">
      <c r="A102" s="219"/>
      <c r="B102" s="220"/>
      <c r="C102" s="255" t="s">
        <v>220</v>
      </c>
      <c r="D102" s="222"/>
      <c r="E102" s="223">
        <v>0.2772</v>
      </c>
      <c r="F102" s="221"/>
      <c r="G102" s="221"/>
      <c r="H102" s="221"/>
      <c r="I102" s="221"/>
      <c r="J102" s="221"/>
      <c r="K102" s="221"/>
      <c r="L102" s="221"/>
      <c r="M102" s="221"/>
      <c r="N102" s="221"/>
      <c r="O102" s="221"/>
      <c r="P102" s="221"/>
      <c r="Q102" s="221"/>
      <c r="R102" s="221"/>
      <c r="S102" s="221"/>
      <c r="T102" s="221"/>
      <c r="U102" s="221"/>
      <c r="V102" s="221"/>
      <c r="W102" s="221"/>
      <c r="X102" s="221"/>
      <c r="Y102" s="211"/>
      <c r="Z102" s="211"/>
      <c r="AA102" s="211"/>
      <c r="AB102" s="211"/>
      <c r="AC102" s="211"/>
      <c r="AD102" s="211"/>
      <c r="AE102" s="211"/>
      <c r="AF102" s="211"/>
      <c r="AG102" s="211" t="s">
        <v>112</v>
      </c>
      <c r="AH102" s="211">
        <v>0</v>
      </c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5">
      <c r="A103" s="219"/>
      <c r="B103" s="220"/>
      <c r="C103" s="255" t="s">
        <v>221</v>
      </c>
      <c r="D103" s="222"/>
      <c r="E103" s="223">
        <v>1.32E-2</v>
      </c>
      <c r="F103" s="221"/>
      <c r="G103" s="221"/>
      <c r="H103" s="221"/>
      <c r="I103" s="221"/>
      <c r="J103" s="221"/>
      <c r="K103" s="221"/>
      <c r="L103" s="221"/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21"/>
      <c r="Y103" s="211"/>
      <c r="Z103" s="211"/>
      <c r="AA103" s="211"/>
      <c r="AB103" s="211"/>
      <c r="AC103" s="211"/>
      <c r="AD103" s="211"/>
      <c r="AE103" s="211"/>
      <c r="AF103" s="211"/>
      <c r="AG103" s="211" t="s">
        <v>112</v>
      </c>
      <c r="AH103" s="211">
        <v>0</v>
      </c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5">
      <c r="A104" s="219"/>
      <c r="B104" s="220"/>
      <c r="C104" s="256" t="s">
        <v>121</v>
      </c>
      <c r="D104" s="224"/>
      <c r="E104" s="225">
        <v>0.29039999999999999</v>
      </c>
      <c r="F104" s="221"/>
      <c r="G104" s="221"/>
      <c r="H104" s="221"/>
      <c r="I104" s="221"/>
      <c r="J104" s="221"/>
      <c r="K104" s="221"/>
      <c r="L104" s="221"/>
      <c r="M104" s="221"/>
      <c r="N104" s="221"/>
      <c r="O104" s="221"/>
      <c r="P104" s="221"/>
      <c r="Q104" s="221"/>
      <c r="R104" s="221"/>
      <c r="S104" s="221"/>
      <c r="T104" s="221"/>
      <c r="U104" s="221"/>
      <c r="V104" s="221"/>
      <c r="W104" s="221"/>
      <c r="X104" s="221"/>
      <c r="Y104" s="211"/>
      <c r="Z104" s="211"/>
      <c r="AA104" s="211"/>
      <c r="AB104" s="211"/>
      <c r="AC104" s="211"/>
      <c r="AD104" s="211"/>
      <c r="AE104" s="211"/>
      <c r="AF104" s="211"/>
      <c r="AG104" s="211" t="s">
        <v>112</v>
      </c>
      <c r="AH104" s="211">
        <v>1</v>
      </c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5">
      <c r="A105" s="219"/>
      <c r="B105" s="220"/>
      <c r="C105" s="255" t="s">
        <v>222</v>
      </c>
      <c r="D105" s="222"/>
      <c r="E105" s="223">
        <v>0.33600000000000002</v>
      </c>
      <c r="F105" s="221"/>
      <c r="G105" s="221"/>
      <c r="H105" s="221"/>
      <c r="I105" s="221"/>
      <c r="J105" s="221"/>
      <c r="K105" s="221"/>
      <c r="L105" s="221"/>
      <c r="M105" s="221"/>
      <c r="N105" s="221"/>
      <c r="O105" s="221"/>
      <c r="P105" s="221"/>
      <c r="Q105" s="221"/>
      <c r="R105" s="221"/>
      <c r="S105" s="221"/>
      <c r="T105" s="221"/>
      <c r="U105" s="221"/>
      <c r="V105" s="221"/>
      <c r="W105" s="221"/>
      <c r="X105" s="221"/>
      <c r="Y105" s="211"/>
      <c r="Z105" s="211"/>
      <c r="AA105" s="211"/>
      <c r="AB105" s="211"/>
      <c r="AC105" s="211"/>
      <c r="AD105" s="211"/>
      <c r="AE105" s="211"/>
      <c r="AF105" s="211"/>
      <c r="AG105" s="211" t="s">
        <v>112</v>
      </c>
      <c r="AH105" s="211">
        <v>0</v>
      </c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5">
      <c r="A106" s="219"/>
      <c r="B106" s="220"/>
      <c r="C106" s="255" t="s">
        <v>223</v>
      </c>
      <c r="D106" s="222"/>
      <c r="E106" s="223">
        <v>3.2000000000000001E-2</v>
      </c>
      <c r="F106" s="221"/>
      <c r="G106" s="221"/>
      <c r="H106" s="221"/>
      <c r="I106" s="221"/>
      <c r="J106" s="221"/>
      <c r="K106" s="221"/>
      <c r="L106" s="221"/>
      <c r="M106" s="221"/>
      <c r="N106" s="221"/>
      <c r="O106" s="221"/>
      <c r="P106" s="221"/>
      <c r="Q106" s="221"/>
      <c r="R106" s="221"/>
      <c r="S106" s="221"/>
      <c r="T106" s="221"/>
      <c r="U106" s="221"/>
      <c r="V106" s="221"/>
      <c r="W106" s="221"/>
      <c r="X106" s="221"/>
      <c r="Y106" s="211"/>
      <c r="Z106" s="211"/>
      <c r="AA106" s="211"/>
      <c r="AB106" s="211"/>
      <c r="AC106" s="211"/>
      <c r="AD106" s="211"/>
      <c r="AE106" s="211"/>
      <c r="AF106" s="211"/>
      <c r="AG106" s="211" t="s">
        <v>112</v>
      </c>
      <c r="AH106" s="211">
        <v>0</v>
      </c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5">
      <c r="A107" s="219"/>
      <c r="B107" s="220"/>
      <c r="C107" s="255" t="s">
        <v>224</v>
      </c>
      <c r="D107" s="222"/>
      <c r="E107" s="223">
        <v>2.8000000000000001E-2</v>
      </c>
      <c r="F107" s="221"/>
      <c r="G107" s="221"/>
      <c r="H107" s="221"/>
      <c r="I107" s="221"/>
      <c r="J107" s="221"/>
      <c r="K107" s="221"/>
      <c r="L107" s="221"/>
      <c r="M107" s="221"/>
      <c r="N107" s="221"/>
      <c r="O107" s="221"/>
      <c r="P107" s="221"/>
      <c r="Q107" s="221"/>
      <c r="R107" s="221"/>
      <c r="S107" s="221"/>
      <c r="T107" s="221"/>
      <c r="U107" s="221"/>
      <c r="V107" s="221"/>
      <c r="W107" s="221"/>
      <c r="X107" s="221"/>
      <c r="Y107" s="211"/>
      <c r="Z107" s="211"/>
      <c r="AA107" s="211"/>
      <c r="AB107" s="211"/>
      <c r="AC107" s="211"/>
      <c r="AD107" s="211"/>
      <c r="AE107" s="211"/>
      <c r="AF107" s="211"/>
      <c r="AG107" s="211" t="s">
        <v>112</v>
      </c>
      <c r="AH107" s="211">
        <v>0</v>
      </c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5">
      <c r="A108" s="219"/>
      <c r="B108" s="220"/>
      <c r="C108" s="255" t="s">
        <v>225</v>
      </c>
      <c r="D108" s="222"/>
      <c r="E108" s="223">
        <v>3.5999999999999997E-2</v>
      </c>
      <c r="F108" s="221"/>
      <c r="G108" s="221"/>
      <c r="H108" s="221"/>
      <c r="I108" s="221"/>
      <c r="J108" s="221"/>
      <c r="K108" s="221"/>
      <c r="L108" s="221"/>
      <c r="M108" s="221"/>
      <c r="N108" s="221"/>
      <c r="O108" s="221"/>
      <c r="P108" s="221"/>
      <c r="Q108" s="221"/>
      <c r="R108" s="221"/>
      <c r="S108" s="221"/>
      <c r="T108" s="221"/>
      <c r="U108" s="221"/>
      <c r="V108" s="221"/>
      <c r="W108" s="221"/>
      <c r="X108" s="221"/>
      <c r="Y108" s="211"/>
      <c r="Z108" s="211"/>
      <c r="AA108" s="211"/>
      <c r="AB108" s="211"/>
      <c r="AC108" s="211"/>
      <c r="AD108" s="211"/>
      <c r="AE108" s="211"/>
      <c r="AF108" s="211"/>
      <c r="AG108" s="211" t="s">
        <v>112</v>
      </c>
      <c r="AH108" s="211">
        <v>0</v>
      </c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5">
      <c r="A109" s="219"/>
      <c r="B109" s="220"/>
      <c r="C109" s="255" t="s">
        <v>223</v>
      </c>
      <c r="D109" s="222"/>
      <c r="E109" s="223">
        <v>3.2000000000000001E-2</v>
      </c>
      <c r="F109" s="221"/>
      <c r="G109" s="221"/>
      <c r="H109" s="221"/>
      <c r="I109" s="221"/>
      <c r="J109" s="221"/>
      <c r="K109" s="221"/>
      <c r="L109" s="221"/>
      <c r="M109" s="221"/>
      <c r="N109" s="221"/>
      <c r="O109" s="221"/>
      <c r="P109" s="221"/>
      <c r="Q109" s="221"/>
      <c r="R109" s="221"/>
      <c r="S109" s="221"/>
      <c r="T109" s="221"/>
      <c r="U109" s="221"/>
      <c r="V109" s="221"/>
      <c r="W109" s="221"/>
      <c r="X109" s="221"/>
      <c r="Y109" s="211"/>
      <c r="Z109" s="211"/>
      <c r="AA109" s="211"/>
      <c r="AB109" s="211"/>
      <c r="AC109" s="211"/>
      <c r="AD109" s="211"/>
      <c r="AE109" s="211"/>
      <c r="AF109" s="211"/>
      <c r="AG109" s="211" t="s">
        <v>112</v>
      </c>
      <c r="AH109" s="211">
        <v>0</v>
      </c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5">
      <c r="A110" s="219"/>
      <c r="B110" s="220"/>
      <c r="C110" s="255" t="s">
        <v>226</v>
      </c>
      <c r="D110" s="222"/>
      <c r="E110" s="223">
        <v>0.12</v>
      </c>
      <c r="F110" s="221"/>
      <c r="G110" s="221"/>
      <c r="H110" s="221"/>
      <c r="I110" s="221"/>
      <c r="J110" s="221"/>
      <c r="K110" s="221"/>
      <c r="L110" s="221"/>
      <c r="M110" s="221"/>
      <c r="N110" s="221"/>
      <c r="O110" s="221"/>
      <c r="P110" s="221"/>
      <c r="Q110" s="221"/>
      <c r="R110" s="221"/>
      <c r="S110" s="221"/>
      <c r="T110" s="221"/>
      <c r="U110" s="221"/>
      <c r="V110" s="221"/>
      <c r="W110" s="221"/>
      <c r="X110" s="221"/>
      <c r="Y110" s="211"/>
      <c r="Z110" s="211"/>
      <c r="AA110" s="211"/>
      <c r="AB110" s="211"/>
      <c r="AC110" s="211"/>
      <c r="AD110" s="211"/>
      <c r="AE110" s="211"/>
      <c r="AF110" s="211"/>
      <c r="AG110" s="211" t="s">
        <v>112</v>
      </c>
      <c r="AH110" s="211">
        <v>0</v>
      </c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5">
      <c r="A111" s="219"/>
      <c r="B111" s="220"/>
      <c r="C111" s="255" t="s">
        <v>227</v>
      </c>
      <c r="D111" s="222"/>
      <c r="E111" s="223">
        <v>9.6000000000000002E-2</v>
      </c>
      <c r="F111" s="221"/>
      <c r="G111" s="221"/>
      <c r="H111" s="221"/>
      <c r="I111" s="221"/>
      <c r="J111" s="221"/>
      <c r="K111" s="221"/>
      <c r="L111" s="221"/>
      <c r="M111" s="221"/>
      <c r="N111" s="221"/>
      <c r="O111" s="221"/>
      <c r="P111" s="221"/>
      <c r="Q111" s="221"/>
      <c r="R111" s="221"/>
      <c r="S111" s="221"/>
      <c r="T111" s="221"/>
      <c r="U111" s="221"/>
      <c r="V111" s="221"/>
      <c r="W111" s="221"/>
      <c r="X111" s="221"/>
      <c r="Y111" s="211"/>
      <c r="Z111" s="211"/>
      <c r="AA111" s="211"/>
      <c r="AB111" s="211"/>
      <c r="AC111" s="211"/>
      <c r="AD111" s="211"/>
      <c r="AE111" s="211"/>
      <c r="AF111" s="211"/>
      <c r="AG111" s="211" t="s">
        <v>112</v>
      </c>
      <c r="AH111" s="211">
        <v>0</v>
      </c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5">
      <c r="A112" s="219"/>
      <c r="B112" s="220"/>
      <c r="C112" s="255" t="s">
        <v>228</v>
      </c>
      <c r="D112" s="222"/>
      <c r="E112" s="223">
        <v>0.08</v>
      </c>
      <c r="F112" s="221"/>
      <c r="G112" s="221"/>
      <c r="H112" s="221"/>
      <c r="I112" s="221"/>
      <c r="J112" s="221"/>
      <c r="K112" s="221"/>
      <c r="L112" s="221"/>
      <c r="M112" s="221"/>
      <c r="N112" s="221"/>
      <c r="O112" s="221"/>
      <c r="P112" s="221"/>
      <c r="Q112" s="221"/>
      <c r="R112" s="221"/>
      <c r="S112" s="221"/>
      <c r="T112" s="221"/>
      <c r="U112" s="221"/>
      <c r="V112" s="221"/>
      <c r="W112" s="221"/>
      <c r="X112" s="221"/>
      <c r="Y112" s="211"/>
      <c r="Z112" s="211"/>
      <c r="AA112" s="211"/>
      <c r="AB112" s="211"/>
      <c r="AC112" s="211"/>
      <c r="AD112" s="211"/>
      <c r="AE112" s="211"/>
      <c r="AF112" s="211"/>
      <c r="AG112" s="211" t="s">
        <v>112</v>
      </c>
      <c r="AH112" s="211">
        <v>0</v>
      </c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5">
      <c r="A113" s="219"/>
      <c r="B113" s="220"/>
      <c r="C113" s="255" t="s">
        <v>229</v>
      </c>
      <c r="D113" s="222"/>
      <c r="E113" s="223">
        <v>0.12</v>
      </c>
      <c r="F113" s="221"/>
      <c r="G113" s="221"/>
      <c r="H113" s="221"/>
      <c r="I113" s="221"/>
      <c r="J113" s="221"/>
      <c r="K113" s="221"/>
      <c r="L113" s="221"/>
      <c r="M113" s="221"/>
      <c r="N113" s="221"/>
      <c r="O113" s="221"/>
      <c r="P113" s="221"/>
      <c r="Q113" s="221"/>
      <c r="R113" s="221"/>
      <c r="S113" s="221"/>
      <c r="T113" s="221"/>
      <c r="U113" s="221"/>
      <c r="V113" s="221"/>
      <c r="W113" s="221"/>
      <c r="X113" s="221"/>
      <c r="Y113" s="211"/>
      <c r="Z113" s="211"/>
      <c r="AA113" s="211"/>
      <c r="AB113" s="211"/>
      <c r="AC113" s="211"/>
      <c r="AD113" s="211"/>
      <c r="AE113" s="211"/>
      <c r="AF113" s="211"/>
      <c r="AG113" s="211" t="s">
        <v>112</v>
      </c>
      <c r="AH113" s="211">
        <v>0</v>
      </c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5">
      <c r="A114" s="219"/>
      <c r="B114" s="220"/>
      <c r="C114" s="255" t="s">
        <v>230</v>
      </c>
      <c r="D114" s="222"/>
      <c r="E114" s="223">
        <v>2.7E-2</v>
      </c>
      <c r="F114" s="221"/>
      <c r="G114" s="221"/>
      <c r="H114" s="221"/>
      <c r="I114" s="221"/>
      <c r="J114" s="221"/>
      <c r="K114" s="221"/>
      <c r="L114" s="221"/>
      <c r="M114" s="221"/>
      <c r="N114" s="221"/>
      <c r="O114" s="221"/>
      <c r="P114" s="221"/>
      <c r="Q114" s="221"/>
      <c r="R114" s="221"/>
      <c r="S114" s="221"/>
      <c r="T114" s="221"/>
      <c r="U114" s="221"/>
      <c r="V114" s="221"/>
      <c r="W114" s="221"/>
      <c r="X114" s="221"/>
      <c r="Y114" s="211"/>
      <c r="Z114" s="211"/>
      <c r="AA114" s="211"/>
      <c r="AB114" s="211"/>
      <c r="AC114" s="211"/>
      <c r="AD114" s="211"/>
      <c r="AE114" s="211"/>
      <c r="AF114" s="211"/>
      <c r="AG114" s="211" t="s">
        <v>112</v>
      </c>
      <c r="AH114" s="211">
        <v>0</v>
      </c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5">
      <c r="A115" s="219"/>
      <c r="B115" s="220"/>
      <c r="C115" s="256" t="s">
        <v>121</v>
      </c>
      <c r="D115" s="224"/>
      <c r="E115" s="225">
        <v>0.90700000000000003</v>
      </c>
      <c r="F115" s="221"/>
      <c r="G115" s="221"/>
      <c r="H115" s="221"/>
      <c r="I115" s="221"/>
      <c r="J115" s="221"/>
      <c r="K115" s="221"/>
      <c r="L115" s="221"/>
      <c r="M115" s="221"/>
      <c r="N115" s="221"/>
      <c r="O115" s="221"/>
      <c r="P115" s="221"/>
      <c r="Q115" s="221"/>
      <c r="R115" s="221"/>
      <c r="S115" s="221"/>
      <c r="T115" s="221"/>
      <c r="U115" s="221"/>
      <c r="V115" s="221"/>
      <c r="W115" s="221"/>
      <c r="X115" s="221"/>
      <c r="Y115" s="211"/>
      <c r="Z115" s="211"/>
      <c r="AA115" s="211"/>
      <c r="AB115" s="211"/>
      <c r="AC115" s="211"/>
      <c r="AD115" s="211"/>
      <c r="AE115" s="211"/>
      <c r="AF115" s="211"/>
      <c r="AG115" s="211" t="s">
        <v>112</v>
      </c>
      <c r="AH115" s="211">
        <v>1</v>
      </c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x14ac:dyDescent="0.25">
      <c r="A116" s="227" t="s">
        <v>100</v>
      </c>
      <c r="B116" s="228" t="s">
        <v>58</v>
      </c>
      <c r="C116" s="252" t="s">
        <v>59</v>
      </c>
      <c r="D116" s="229"/>
      <c r="E116" s="230"/>
      <c r="F116" s="231"/>
      <c r="G116" s="231">
        <f>SUMIF(AG117:AG130,"&lt;&gt;NOR",G117:G130)</f>
        <v>0</v>
      </c>
      <c r="H116" s="231"/>
      <c r="I116" s="231">
        <f>SUM(I117:I130)</f>
        <v>0</v>
      </c>
      <c r="J116" s="231"/>
      <c r="K116" s="231">
        <f>SUM(K117:K130)</f>
        <v>0</v>
      </c>
      <c r="L116" s="231"/>
      <c r="M116" s="231">
        <f>SUM(M117:M130)</f>
        <v>0</v>
      </c>
      <c r="N116" s="231"/>
      <c r="O116" s="231">
        <f>SUM(O117:O130)</f>
        <v>61.620000000000005</v>
      </c>
      <c r="P116" s="231"/>
      <c r="Q116" s="231">
        <f>SUM(Q117:Q130)</f>
        <v>0</v>
      </c>
      <c r="R116" s="231"/>
      <c r="S116" s="231"/>
      <c r="T116" s="232"/>
      <c r="U116" s="226"/>
      <c r="V116" s="226">
        <f>SUM(V117:V130)</f>
        <v>78</v>
      </c>
      <c r="W116" s="226"/>
      <c r="X116" s="226"/>
      <c r="AG116" t="s">
        <v>101</v>
      </c>
    </row>
    <row r="117" spans="1:60" ht="20.399999999999999" outlineLevel="1" x14ac:dyDescent="0.25">
      <c r="A117" s="233">
        <v>23</v>
      </c>
      <c r="B117" s="234" t="s">
        <v>231</v>
      </c>
      <c r="C117" s="253" t="s">
        <v>232</v>
      </c>
      <c r="D117" s="235" t="s">
        <v>140</v>
      </c>
      <c r="E117" s="236">
        <v>56.8</v>
      </c>
      <c r="F117" s="237"/>
      <c r="G117" s="238">
        <f>ROUND(E117*F117,2)</f>
        <v>0</v>
      </c>
      <c r="H117" s="237"/>
      <c r="I117" s="238">
        <f>ROUND(E117*H117,2)</f>
        <v>0</v>
      </c>
      <c r="J117" s="237"/>
      <c r="K117" s="238">
        <f>ROUND(E117*J117,2)</f>
        <v>0</v>
      </c>
      <c r="L117" s="238">
        <v>21</v>
      </c>
      <c r="M117" s="238">
        <f>G117*(1+L117/100)</f>
        <v>0</v>
      </c>
      <c r="N117" s="238">
        <v>0.441</v>
      </c>
      <c r="O117" s="238">
        <f>ROUND(E117*N117,2)</f>
        <v>25.05</v>
      </c>
      <c r="P117" s="238">
        <v>0</v>
      </c>
      <c r="Q117" s="238">
        <f>ROUND(E117*P117,2)</f>
        <v>0</v>
      </c>
      <c r="R117" s="238" t="s">
        <v>233</v>
      </c>
      <c r="S117" s="238" t="s">
        <v>106</v>
      </c>
      <c r="T117" s="239" t="s">
        <v>106</v>
      </c>
      <c r="U117" s="221">
        <v>2.9000000000000001E-2</v>
      </c>
      <c r="V117" s="221">
        <f>ROUND(E117*U117,2)</f>
        <v>1.65</v>
      </c>
      <c r="W117" s="221"/>
      <c r="X117" s="221" t="s">
        <v>107</v>
      </c>
      <c r="Y117" s="211"/>
      <c r="Z117" s="211"/>
      <c r="AA117" s="211"/>
      <c r="AB117" s="211"/>
      <c r="AC117" s="211"/>
      <c r="AD117" s="211"/>
      <c r="AE117" s="211"/>
      <c r="AF117" s="211"/>
      <c r="AG117" s="211" t="s">
        <v>108</v>
      </c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5">
      <c r="A118" s="219"/>
      <c r="B118" s="220"/>
      <c r="C118" s="255" t="s">
        <v>234</v>
      </c>
      <c r="D118" s="222"/>
      <c r="E118" s="223">
        <v>56.8</v>
      </c>
      <c r="F118" s="221"/>
      <c r="G118" s="221"/>
      <c r="H118" s="221"/>
      <c r="I118" s="221"/>
      <c r="J118" s="221"/>
      <c r="K118" s="221"/>
      <c r="L118" s="221"/>
      <c r="M118" s="221"/>
      <c r="N118" s="221"/>
      <c r="O118" s="221"/>
      <c r="P118" s="221"/>
      <c r="Q118" s="221"/>
      <c r="R118" s="221"/>
      <c r="S118" s="221"/>
      <c r="T118" s="221"/>
      <c r="U118" s="221"/>
      <c r="V118" s="221"/>
      <c r="W118" s="221"/>
      <c r="X118" s="221"/>
      <c r="Y118" s="211"/>
      <c r="Z118" s="211"/>
      <c r="AA118" s="211"/>
      <c r="AB118" s="211"/>
      <c r="AC118" s="211"/>
      <c r="AD118" s="211"/>
      <c r="AE118" s="211"/>
      <c r="AF118" s="211"/>
      <c r="AG118" s="211" t="s">
        <v>112</v>
      </c>
      <c r="AH118" s="211">
        <v>0</v>
      </c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5">
      <c r="A119" s="233">
        <v>24</v>
      </c>
      <c r="B119" s="234" t="s">
        <v>235</v>
      </c>
      <c r="C119" s="253" t="s">
        <v>236</v>
      </c>
      <c r="D119" s="235" t="s">
        <v>140</v>
      </c>
      <c r="E119" s="236">
        <v>10.3</v>
      </c>
      <c r="F119" s="237"/>
      <c r="G119" s="238">
        <f>ROUND(E119*F119,2)</f>
        <v>0</v>
      </c>
      <c r="H119" s="237"/>
      <c r="I119" s="238">
        <f>ROUND(E119*H119,2)</f>
        <v>0</v>
      </c>
      <c r="J119" s="237"/>
      <c r="K119" s="238">
        <f>ROUND(E119*J119,2)</f>
        <v>0</v>
      </c>
      <c r="L119" s="238">
        <v>21</v>
      </c>
      <c r="M119" s="238">
        <f>G119*(1+L119/100)</f>
        <v>0</v>
      </c>
      <c r="N119" s="238">
        <v>0.25335999999999997</v>
      </c>
      <c r="O119" s="238">
        <f>ROUND(E119*N119,2)</f>
        <v>2.61</v>
      </c>
      <c r="P119" s="238">
        <v>0</v>
      </c>
      <c r="Q119" s="238">
        <f>ROUND(E119*P119,2)</f>
        <v>0</v>
      </c>
      <c r="R119" s="238" t="s">
        <v>233</v>
      </c>
      <c r="S119" s="238" t="s">
        <v>106</v>
      </c>
      <c r="T119" s="239" t="s">
        <v>106</v>
      </c>
      <c r="U119" s="221">
        <v>0.14000000000000001</v>
      </c>
      <c r="V119" s="221">
        <f>ROUND(E119*U119,2)</f>
        <v>1.44</v>
      </c>
      <c r="W119" s="221"/>
      <c r="X119" s="221" t="s">
        <v>107</v>
      </c>
      <c r="Y119" s="211"/>
      <c r="Z119" s="211"/>
      <c r="AA119" s="211"/>
      <c r="AB119" s="211"/>
      <c r="AC119" s="211"/>
      <c r="AD119" s="211"/>
      <c r="AE119" s="211"/>
      <c r="AF119" s="211"/>
      <c r="AG119" s="211" t="s">
        <v>108</v>
      </c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5">
      <c r="A120" s="219"/>
      <c r="B120" s="220"/>
      <c r="C120" s="255" t="s">
        <v>237</v>
      </c>
      <c r="D120" s="222"/>
      <c r="E120" s="223">
        <v>10.3</v>
      </c>
      <c r="F120" s="221"/>
      <c r="G120" s="221"/>
      <c r="H120" s="221"/>
      <c r="I120" s="221"/>
      <c r="J120" s="221"/>
      <c r="K120" s="221"/>
      <c r="L120" s="221"/>
      <c r="M120" s="221"/>
      <c r="N120" s="221"/>
      <c r="O120" s="221"/>
      <c r="P120" s="221"/>
      <c r="Q120" s="221"/>
      <c r="R120" s="221"/>
      <c r="S120" s="221"/>
      <c r="T120" s="221"/>
      <c r="U120" s="221"/>
      <c r="V120" s="221"/>
      <c r="W120" s="221"/>
      <c r="X120" s="221"/>
      <c r="Y120" s="211"/>
      <c r="Z120" s="211"/>
      <c r="AA120" s="211"/>
      <c r="AB120" s="211"/>
      <c r="AC120" s="211"/>
      <c r="AD120" s="211"/>
      <c r="AE120" s="211"/>
      <c r="AF120" s="211"/>
      <c r="AG120" s="211" t="s">
        <v>112</v>
      </c>
      <c r="AH120" s="211">
        <v>0</v>
      </c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5">
      <c r="A121" s="233">
        <v>25</v>
      </c>
      <c r="B121" s="234" t="s">
        <v>238</v>
      </c>
      <c r="C121" s="253" t="s">
        <v>239</v>
      </c>
      <c r="D121" s="235" t="s">
        <v>140</v>
      </c>
      <c r="E121" s="236">
        <v>10.3</v>
      </c>
      <c r="F121" s="237"/>
      <c r="G121" s="238">
        <f>ROUND(E121*F121,2)</f>
        <v>0</v>
      </c>
      <c r="H121" s="237"/>
      <c r="I121" s="238">
        <f>ROUND(E121*H121,2)</f>
        <v>0</v>
      </c>
      <c r="J121" s="237"/>
      <c r="K121" s="238">
        <f>ROUND(E121*J121,2)</f>
        <v>0</v>
      </c>
      <c r="L121" s="238">
        <v>21</v>
      </c>
      <c r="M121" s="238">
        <f>G121*(1+L121/100)</f>
        <v>0</v>
      </c>
      <c r="N121" s="238">
        <v>4.1999999999999997E-3</v>
      </c>
      <c r="O121" s="238">
        <f>ROUND(E121*N121,2)</f>
        <v>0.04</v>
      </c>
      <c r="P121" s="238">
        <v>0</v>
      </c>
      <c r="Q121" s="238">
        <f>ROUND(E121*P121,2)</f>
        <v>0</v>
      </c>
      <c r="R121" s="238" t="s">
        <v>240</v>
      </c>
      <c r="S121" s="238" t="s">
        <v>106</v>
      </c>
      <c r="T121" s="239" t="s">
        <v>106</v>
      </c>
      <c r="U121" s="221">
        <v>0.04</v>
      </c>
      <c r="V121" s="221">
        <f>ROUND(E121*U121,2)</f>
        <v>0.41</v>
      </c>
      <c r="W121" s="221"/>
      <c r="X121" s="221" t="s">
        <v>107</v>
      </c>
      <c r="Y121" s="211"/>
      <c r="Z121" s="211"/>
      <c r="AA121" s="211"/>
      <c r="AB121" s="211"/>
      <c r="AC121" s="211"/>
      <c r="AD121" s="211"/>
      <c r="AE121" s="211"/>
      <c r="AF121" s="211"/>
      <c r="AG121" s="211" t="s">
        <v>108</v>
      </c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5">
      <c r="A122" s="219"/>
      <c r="B122" s="220"/>
      <c r="C122" s="254" t="s">
        <v>241</v>
      </c>
      <c r="D122" s="240"/>
      <c r="E122" s="240"/>
      <c r="F122" s="240"/>
      <c r="G122" s="240"/>
      <c r="H122" s="221"/>
      <c r="I122" s="221"/>
      <c r="J122" s="221"/>
      <c r="K122" s="221"/>
      <c r="L122" s="221"/>
      <c r="M122" s="221"/>
      <c r="N122" s="221"/>
      <c r="O122" s="221"/>
      <c r="P122" s="221"/>
      <c r="Q122" s="221"/>
      <c r="R122" s="221"/>
      <c r="S122" s="221"/>
      <c r="T122" s="221"/>
      <c r="U122" s="221"/>
      <c r="V122" s="221"/>
      <c r="W122" s="221"/>
      <c r="X122" s="221"/>
      <c r="Y122" s="211"/>
      <c r="Z122" s="211"/>
      <c r="AA122" s="211"/>
      <c r="AB122" s="211"/>
      <c r="AC122" s="211"/>
      <c r="AD122" s="211"/>
      <c r="AE122" s="211"/>
      <c r="AF122" s="211"/>
      <c r="AG122" s="211" t="s">
        <v>110</v>
      </c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5">
      <c r="A123" s="219"/>
      <c r="B123" s="220"/>
      <c r="C123" s="255" t="s">
        <v>242</v>
      </c>
      <c r="D123" s="222"/>
      <c r="E123" s="223">
        <v>10.3</v>
      </c>
      <c r="F123" s="221"/>
      <c r="G123" s="221"/>
      <c r="H123" s="221"/>
      <c r="I123" s="221"/>
      <c r="J123" s="221"/>
      <c r="K123" s="221"/>
      <c r="L123" s="221"/>
      <c r="M123" s="221"/>
      <c r="N123" s="221"/>
      <c r="O123" s="221"/>
      <c r="P123" s="221"/>
      <c r="Q123" s="221"/>
      <c r="R123" s="221"/>
      <c r="S123" s="221"/>
      <c r="T123" s="221"/>
      <c r="U123" s="221"/>
      <c r="V123" s="221"/>
      <c r="W123" s="221"/>
      <c r="X123" s="221"/>
      <c r="Y123" s="211"/>
      <c r="Z123" s="211"/>
      <c r="AA123" s="211"/>
      <c r="AB123" s="211"/>
      <c r="AC123" s="211"/>
      <c r="AD123" s="211"/>
      <c r="AE123" s="211"/>
      <c r="AF123" s="211"/>
      <c r="AG123" s="211" t="s">
        <v>112</v>
      </c>
      <c r="AH123" s="211">
        <v>5</v>
      </c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ht="20.399999999999999" outlineLevel="1" x14ac:dyDescent="0.25">
      <c r="A124" s="233">
        <v>26</v>
      </c>
      <c r="B124" s="234" t="s">
        <v>243</v>
      </c>
      <c r="C124" s="253" t="s">
        <v>244</v>
      </c>
      <c r="D124" s="235" t="s">
        <v>140</v>
      </c>
      <c r="E124" s="236">
        <v>137.47</v>
      </c>
      <c r="F124" s="237"/>
      <c r="G124" s="238">
        <f>ROUND(E124*F124,2)</f>
        <v>0</v>
      </c>
      <c r="H124" s="237"/>
      <c r="I124" s="238">
        <f>ROUND(E124*H124,2)</f>
        <v>0</v>
      </c>
      <c r="J124" s="237"/>
      <c r="K124" s="238">
        <f>ROUND(E124*J124,2)</f>
        <v>0</v>
      </c>
      <c r="L124" s="238">
        <v>21</v>
      </c>
      <c r="M124" s="238">
        <f>G124*(1+L124/100)</f>
        <v>0</v>
      </c>
      <c r="N124" s="238">
        <v>0.1</v>
      </c>
      <c r="O124" s="238">
        <f>ROUND(E124*N124,2)</f>
        <v>13.75</v>
      </c>
      <c r="P124" s="238">
        <v>0</v>
      </c>
      <c r="Q124" s="238">
        <f>ROUND(E124*P124,2)</f>
        <v>0</v>
      </c>
      <c r="R124" s="238"/>
      <c r="S124" s="238" t="s">
        <v>187</v>
      </c>
      <c r="T124" s="239" t="s">
        <v>188</v>
      </c>
      <c r="U124" s="221">
        <v>0</v>
      </c>
      <c r="V124" s="221">
        <f>ROUND(E124*U124,2)</f>
        <v>0</v>
      </c>
      <c r="W124" s="221"/>
      <c r="X124" s="221" t="s">
        <v>107</v>
      </c>
      <c r="Y124" s="211"/>
      <c r="Z124" s="211"/>
      <c r="AA124" s="211"/>
      <c r="AB124" s="211"/>
      <c r="AC124" s="211"/>
      <c r="AD124" s="211"/>
      <c r="AE124" s="211"/>
      <c r="AF124" s="211"/>
      <c r="AG124" s="211" t="s">
        <v>108</v>
      </c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5">
      <c r="A125" s="219"/>
      <c r="B125" s="220"/>
      <c r="C125" s="255" t="s">
        <v>245</v>
      </c>
      <c r="D125" s="222"/>
      <c r="E125" s="223">
        <v>116.07</v>
      </c>
      <c r="F125" s="221"/>
      <c r="G125" s="221"/>
      <c r="H125" s="221"/>
      <c r="I125" s="221"/>
      <c r="J125" s="221"/>
      <c r="K125" s="221"/>
      <c r="L125" s="221"/>
      <c r="M125" s="221"/>
      <c r="N125" s="221"/>
      <c r="O125" s="221"/>
      <c r="P125" s="221"/>
      <c r="Q125" s="221"/>
      <c r="R125" s="221"/>
      <c r="S125" s="221"/>
      <c r="T125" s="221"/>
      <c r="U125" s="221"/>
      <c r="V125" s="221"/>
      <c r="W125" s="221"/>
      <c r="X125" s="221"/>
      <c r="Y125" s="211"/>
      <c r="Z125" s="211"/>
      <c r="AA125" s="211"/>
      <c r="AB125" s="211"/>
      <c r="AC125" s="211"/>
      <c r="AD125" s="211"/>
      <c r="AE125" s="211"/>
      <c r="AF125" s="211"/>
      <c r="AG125" s="211" t="s">
        <v>112</v>
      </c>
      <c r="AH125" s="211">
        <v>5</v>
      </c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5">
      <c r="A126" s="219"/>
      <c r="B126" s="220"/>
      <c r="C126" s="255" t="s">
        <v>246</v>
      </c>
      <c r="D126" s="222"/>
      <c r="E126" s="223">
        <v>21.4</v>
      </c>
      <c r="F126" s="221"/>
      <c r="G126" s="221"/>
      <c r="H126" s="221"/>
      <c r="I126" s="221"/>
      <c r="J126" s="221"/>
      <c r="K126" s="221"/>
      <c r="L126" s="221"/>
      <c r="M126" s="221"/>
      <c r="N126" s="221"/>
      <c r="O126" s="221"/>
      <c r="P126" s="221"/>
      <c r="Q126" s="221"/>
      <c r="R126" s="221"/>
      <c r="S126" s="221"/>
      <c r="T126" s="221"/>
      <c r="U126" s="221"/>
      <c r="V126" s="221"/>
      <c r="W126" s="221"/>
      <c r="X126" s="221"/>
      <c r="Y126" s="211"/>
      <c r="Z126" s="211"/>
      <c r="AA126" s="211"/>
      <c r="AB126" s="211"/>
      <c r="AC126" s="211"/>
      <c r="AD126" s="211"/>
      <c r="AE126" s="211"/>
      <c r="AF126" s="211"/>
      <c r="AG126" s="211" t="s">
        <v>112</v>
      </c>
      <c r="AH126" s="211">
        <v>0</v>
      </c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5">
      <c r="A127" s="233">
        <v>27</v>
      </c>
      <c r="B127" s="234" t="s">
        <v>247</v>
      </c>
      <c r="C127" s="253" t="s">
        <v>248</v>
      </c>
      <c r="D127" s="235" t="s">
        <v>140</v>
      </c>
      <c r="E127" s="236">
        <v>56.8</v>
      </c>
      <c r="F127" s="237"/>
      <c r="G127" s="238">
        <f>ROUND(E127*F127,2)</f>
        <v>0</v>
      </c>
      <c r="H127" s="237"/>
      <c r="I127" s="238">
        <f>ROUND(E127*H127,2)</f>
        <v>0</v>
      </c>
      <c r="J127" s="237"/>
      <c r="K127" s="238">
        <f>ROUND(E127*J127,2)</f>
        <v>0</v>
      </c>
      <c r="L127" s="238">
        <v>21</v>
      </c>
      <c r="M127" s="238">
        <f>G127*(1+L127/100)</f>
        <v>0</v>
      </c>
      <c r="N127" s="238">
        <v>8.0960000000000004E-2</v>
      </c>
      <c r="O127" s="238">
        <f>ROUND(E127*N127,2)</f>
        <v>4.5999999999999996</v>
      </c>
      <c r="P127" s="238">
        <v>0</v>
      </c>
      <c r="Q127" s="238">
        <f>ROUND(E127*P127,2)</f>
        <v>0</v>
      </c>
      <c r="R127" s="238"/>
      <c r="S127" s="238" t="s">
        <v>187</v>
      </c>
      <c r="T127" s="239" t="s">
        <v>188</v>
      </c>
      <c r="U127" s="221">
        <v>2.3E-2</v>
      </c>
      <c r="V127" s="221">
        <f>ROUND(E127*U127,2)</f>
        <v>1.31</v>
      </c>
      <c r="W127" s="221"/>
      <c r="X127" s="221" t="s">
        <v>107</v>
      </c>
      <c r="Y127" s="211"/>
      <c r="Z127" s="211"/>
      <c r="AA127" s="211"/>
      <c r="AB127" s="211"/>
      <c r="AC127" s="211"/>
      <c r="AD127" s="211"/>
      <c r="AE127" s="211"/>
      <c r="AF127" s="211"/>
      <c r="AG127" s="211" t="s">
        <v>108</v>
      </c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5">
      <c r="A128" s="219"/>
      <c r="B128" s="220"/>
      <c r="C128" s="255" t="s">
        <v>234</v>
      </c>
      <c r="D128" s="222"/>
      <c r="E128" s="223">
        <v>56.8</v>
      </c>
      <c r="F128" s="221"/>
      <c r="G128" s="221"/>
      <c r="H128" s="221"/>
      <c r="I128" s="221"/>
      <c r="J128" s="221"/>
      <c r="K128" s="221"/>
      <c r="L128" s="221"/>
      <c r="M128" s="221"/>
      <c r="N128" s="221"/>
      <c r="O128" s="221"/>
      <c r="P128" s="221"/>
      <c r="Q128" s="221"/>
      <c r="R128" s="221"/>
      <c r="S128" s="221"/>
      <c r="T128" s="221"/>
      <c r="U128" s="221"/>
      <c r="V128" s="221"/>
      <c r="W128" s="221"/>
      <c r="X128" s="221"/>
      <c r="Y128" s="211"/>
      <c r="Z128" s="211"/>
      <c r="AA128" s="211"/>
      <c r="AB128" s="211"/>
      <c r="AC128" s="211"/>
      <c r="AD128" s="211"/>
      <c r="AE128" s="211"/>
      <c r="AF128" s="211"/>
      <c r="AG128" s="211" t="s">
        <v>112</v>
      </c>
      <c r="AH128" s="211">
        <v>0</v>
      </c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ht="20.399999999999999" outlineLevel="1" x14ac:dyDescent="0.25">
      <c r="A129" s="233">
        <v>28</v>
      </c>
      <c r="B129" s="234" t="s">
        <v>249</v>
      </c>
      <c r="C129" s="253" t="s">
        <v>250</v>
      </c>
      <c r="D129" s="235" t="s">
        <v>140</v>
      </c>
      <c r="E129" s="236">
        <v>155.72999999999999</v>
      </c>
      <c r="F129" s="237"/>
      <c r="G129" s="238">
        <f>ROUND(E129*F129,2)</f>
        <v>0</v>
      </c>
      <c r="H129" s="237"/>
      <c r="I129" s="238">
        <f>ROUND(E129*H129,2)</f>
        <v>0</v>
      </c>
      <c r="J129" s="237"/>
      <c r="K129" s="238">
        <f>ROUND(E129*J129,2)</f>
        <v>0</v>
      </c>
      <c r="L129" s="238">
        <v>21</v>
      </c>
      <c r="M129" s="238">
        <f>G129*(1+L129/100)</f>
        <v>0</v>
      </c>
      <c r="N129" s="238">
        <v>0.1</v>
      </c>
      <c r="O129" s="238">
        <f>ROUND(E129*N129,2)</f>
        <v>15.57</v>
      </c>
      <c r="P129" s="238">
        <v>0</v>
      </c>
      <c r="Q129" s="238">
        <f>ROUND(E129*P129,2)</f>
        <v>0</v>
      </c>
      <c r="R129" s="238"/>
      <c r="S129" s="238" t="s">
        <v>187</v>
      </c>
      <c r="T129" s="239" t="s">
        <v>188</v>
      </c>
      <c r="U129" s="221">
        <v>0.47</v>
      </c>
      <c r="V129" s="221">
        <f>ROUND(E129*U129,2)</f>
        <v>73.19</v>
      </c>
      <c r="W129" s="221"/>
      <c r="X129" s="221" t="s">
        <v>107</v>
      </c>
      <c r="Y129" s="211"/>
      <c r="Z129" s="211"/>
      <c r="AA129" s="211"/>
      <c r="AB129" s="211"/>
      <c r="AC129" s="211"/>
      <c r="AD129" s="211"/>
      <c r="AE129" s="211"/>
      <c r="AF129" s="211"/>
      <c r="AG129" s="211" t="s">
        <v>108</v>
      </c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5">
      <c r="A130" s="219"/>
      <c r="B130" s="220"/>
      <c r="C130" s="255" t="s">
        <v>251</v>
      </c>
      <c r="D130" s="222"/>
      <c r="E130" s="223">
        <v>155.72999999999999</v>
      </c>
      <c r="F130" s="221"/>
      <c r="G130" s="221"/>
      <c r="H130" s="221"/>
      <c r="I130" s="221"/>
      <c r="J130" s="221"/>
      <c r="K130" s="221"/>
      <c r="L130" s="221"/>
      <c r="M130" s="221"/>
      <c r="N130" s="221"/>
      <c r="O130" s="221"/>
      <c r="P130" s="221"/>
      <c r="Q130" s="221"/>
      <c r="R130" s="221"/>
      <c r="S130" s="221"/>
      <c r="T130" s="221"/>
      <c r="U130" s="221"/>
      <c r="V130" s="221"/>
      <c r="W130" s="221"/>
      <c r="X130" s="221"/>
      <c r="Y130" s="211"/>
      <c r="Z130" s="211"/>
      <c r="AA130" s="211"/>
      <c r="AB130" s="211"/>
      <c r="AC130" s="211"/>
      <c r="AD130" s="211"/>
      <c r="AE130" s="211"/>
      <c r="AF130" s="211"/>
      <c r="AG130" s="211" t="s">
        <v>112</v>
      </c>
      <c r="AH130" s="211">
        <v>0</v>
      </c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x14ac:dyDescent="0.25">
      <c r="A131" s="227" t="s">
        <v>100</v>
      </c>
      <c r="B131" s="228" t="s">
        <v>60</v>
      </c>
      <c r="C131" s="252" t="s">
        <v>61</v>
      </c>
      <c r="D131" s="229"/>
      <c r="E131" s="230"/>
      <c r="F131" s="231"/>
      <c r="G131" s="231">
        <f>SUMIF(AG132:AG155,"&lt;&gt;NOR",G132:G155)</f>
        <v>0</v>
      </c>
      <c r="H131" s="231"/>
      <c r="I131" s="231">
        <f>SUM(I132:I155)</f>
        <v>0</v>
      </c>
      <c r="J131" s="231"/>
      <c r="K131" s="231">
        <f>SUM(K132:K155)</f>
        <v>0</v>
      </c>
      <c r="L131" s="231"/>
      <c r="M131" s="231">
        <f>SUM(M132:M155)</f>
        <v>0</v>
      </c>
      <c r="N131" s="231"/>
      <c r="O131" s="231">
        <f>SUM(O132:O155)</f>
        <v>0</v>
      </c>
      <c r="P131" s="231"/>
      <c r="Q131" s="231">
        <f>SUM(Q132:Q155)</f>
        <v>0</v>
      </c>
      <c r="R131" s="231"/>
      <c r="S131" s="231"/>
      <c r="T131" s="232"/>
      <c r="U131" s="226"/>
      <c r="V131" s="226">
        <f>SUM(V132:V155)</f>
        <v>0</v>
      </c>
      <c r="W131" s="226"/>
      <c r="X131" s="226"/>
      <c r="AG131" t="s">
        <v>101</v>
      </c>
    </row>
    <row r="132" spans="1:60" outlineLevel="1" x14ac:dyDescent="0.25">
      <c r="A132" s="233">
        <v>29</v>
      </c>
      <c r="B132" s="234" t="s">
        <v>252</v>
      </c>
      <c r="C132" s="253" t="s">
        <v>253</v>
      </c>
      <c r="D132" s="235" t="s">
        <v>140</v>
      </c>
      <c r="E132" s="236">
        <v>303.5</v>
      </c>
      <c r="F132" s="237"/>
      <c r="G132" s="238">
        <f>ROUND(E132*F132,2)</f>
        <v>0</v>
      </c>
      <c r="H132" s="237"/>
      <c r="I132" s="238">
        <f>ROUND(E132*H132,2)</f>
        <v>0</v>
      </c>
      <c r="J132" s="237"/>
      <c r="K132" s="238">
        <f>ROUND(E132*J132,2)</f>
        <v>0</v>
      </c>
      <c r="L132" s="238">
        <v>21</v>
      </c>
      <c r="M132" s="238">
        <f>G132*(1+L132/100)</f>
        <v>0</v>
      </c>
      <c r="N132" s="238">
        <v>0</v>
      </c>
      <c r="O132" s="238">
        <f>ROUND(E132*N132,2)</f>
        <v>0</v>
      </c>
      <c r="P132" s="238">
        <v>0</v>
      </c>
      <c r="Q132" s="238">
        <f>ROUND(E132*P132,2)</f>
        <v>0</v>
      </c>
      <c r="R132" s="238"/>
      <c r="S132" s="238" t="s">
        <v>187</v>
      </c>
      <c r="T132" s="239" t="s">
        <v>188</v>
      </c>
      <c r="U132" s="221">
        <v>0</v>
      </c>
      <c r="V132" s="221">
        <f>ROUND(E132*U132,2)</f>
        <v>0</v>
      </c>
      <c r="W132" s="221"/>
      <c r="X132" s="221" t="s">
        <v>107</v>
      </c>
      <c r="Y132" s="211"/>
      <c r="Z132" s="211"/>
      <c r="AA132" s="211"/>
      <c r="AB132" s="211"/>
      <c r="AC132" s="211"/>
      <c r="AD132" s="211"/>
      <c r="AE132" s="211"/>
      <c r="AF132" s="211"/>
      <c r="AG132" s="211" t="s">
        <v>108</v>
      </c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5">
      <c r="A133" s="219"/>
      <c r="B133" s="220"/>
      <c r="C133" s="255" t="s">
        <v>254</v>
      </c>
      <c r="D133" s="222"/>
      <c r="E133" s="223"/>
      <c r="F133" s="221"/>
      <c r="G133" s="221"/>
      <c r="H133" s="221"/>
      <c r="I133" s="221"/>
      <c r="J133" s="221"/>
      <c r="K133" s="221"/>
      <c r="L133" s="221"/>
      <c r="M133" s="221"/>
      <c r="N133" s="221"/>
      <c r="O133" s="221"/>
      <c r="P133" s="221"/>
      <c r="Q133" s="221"/>
      <c r="R133" s="221"/>
      <c r="S133" s="221"/>
      <c r="T133" s="221"/>
      <c r="U133" s="221"/>
      <c r="V133" s="221"/>
      <c r="W133" s="221"/>
      <c r="X133" s="221"/>
      <c r="Y133" s="211"/>
      <c r="Z133" s="211"/>
      <c r="AA133" s="211"/>
      <c r="AB133" s="211"/>
      <c r="AC133" s="211"/>
      <c r="AD133" s="211"/>
      <c r="AE133" s="211"/>
      <c r="AF133" s="211"/>
      <c r="AG133" s="211" t="s">
        <v>112</v>
      </c>
      <c r="AH133" s="211">
        <v>0</v>
      </c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5">
      <c r="A134" s="219"/>
      <c r="B134" s="220"/>
      <c r="C134" s="255" t="s">
        <v>255</v>
      </c>
      <c r="D134" s="222"/>
      <c r="E134" s="223">
        <v>116.07</v>
      </c>
      <c r="F134" s="221"/>
      <c r="G134" s="221"/>
      <c r="H134" s="221"/>
      <c r="I134" s="221"/>
      <c r="J134" s="221"/>
      <c r="K134" s="221"/>
      <c r="L134" s="221"/>
      <c r="M134" s="221"/>
      <c r="N134" s="221"/>
      <c r="O134" s="221"/>
      <c r="P134" s="221"/>
      <c r="Q134" s="221"/>
      <c r="R134" s="221"/>
      <c r="S134" s="221"/>
      <c r="T134" s="221"/>
      <c r="U134" s="221"/>
      <c r="V134" s="221"/>
      <c r="W134" s="221"/>
      <c r="X134" s="221"/>
      <c r="Y134" s="211"/>
      <c r="Z134" s="211"/>
      <c r="AA134" s="211"/>
      <c r="AB134" s="211"/>
      <c r="AC134" s="211"/>
      <c r="AD134" s="211"/>
      <c r="AE134" s="211"/>
      <c r="AF134" s="211"/>
      <c r="AG134" s="211" t="s">
        <v>112</v>
      </c>
      <c r="AH134" s="211">
        <v>0</v>
      </c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5">
      <c r="A135" s="219"/>
      <c r="B135" s="220"/>
      <c r="C135" s="255" t="s">
        <v>256</v>
      </c>
      <c r="D135" s="222"/>
      <c r="E135" s="223">
        <v>29.6</v>
      </c>
      <c r="F135" s="221"/>
      <c r="G135" s="221"/>
      <c r="H135" s="221"/>
      <c r="I135" s="221"/>
      <c r="J135" s="221"/>
      <c r="K135" s="221"/>
      <c r="L135" s="221"/>
      <c r="M135" s="221"/>
      <c r="N135" s="221"/>
      <c r="O135" s="221"/>
      <c r="P135" s="221"/>
      <c r="Q135" s="221"/>
      <c r="R135" s="221"/>
      <c r="S135" s="221"/>
      <c r="T135" s="221"/>
      <c r="U135" s="221"/>
      <c r="V135" s="221"/>
      <c r="W135" s="221"/>
      <c r="X135" s="221"/>
      <c r="Y135" s="211"/>
      <c r="Z135" s="211"/>
      <c r="AA135" s="211"/>
      <c r="AB135" s="211"/>
      <c r="AC135" s="211"/>
      <c r="AD135" s="211"/>
      <c r="AE135" s="211"/>
      <c r="AF135" s="211"/>
      <c r="AG135" s="211" t="s">
        <v>112</v>
      </c>
      <c r="AH135" s="211">
        <v>0</v>
      </c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5">
      <c r="A136" s="219"/>
      <c r="B136" s="220"/>
      <c r="C136" s="255" t="s">
        <v>257</v>
      </c>
      <c r="D136" s="222"/>
      <c r="E136" s="223">
        <v>157.83000000000001</v>
      </c>
      <c r="F136" s="221"/>
      <c r="G136" s="221"/>
      <c r="H136" s="221"/>
      <c r="I136" s="221"/>
      <c r="J136" s="221"/>
      <c r="K136" s="221"/>
      <c r="L136" s="221"/>
      <c r="M136" s="221"/>
      <c r="N136" s="221"/>
      <c r="O136" s="221"/>
      <c r="P136" s="221"/>
      <c r="Q136" s="221"/>
      <c r="R136" s="221"/>
      <c r="S136" s="221"/>
      <c r="T136" s="221"/>
      <c r="U136" s="221"/>
      <c r="V136" s="221"/>
      <c r="W136" s="221"/>
      <c r="X136" s="221"/>
      <c r="Y136" s="211"/>
      <c r="Z136" s="211"/>
      <c r="AA136" s="211"/>
      <c r="AB136" s="211"/>
      <c r="AC136" s="211"/>
      <c r="AD136" s="211"/>
      <c r="AE136" s="211"/>
      <c r="AF136" s="211"/>
      <c r="AG136" s="211" t="s">
        <v>112</v>
      </c>
      <c r="AH136" s="211">
        <v>0</v>
      </c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5">
      <c r="A137" s="233">
        <v>30</v>
      </c>
      <c r="B137" s="234" t="s">
        <v>258</v>
      </c>
      <c r="C137" s="253" t="s">
        <v>259</v>
      </c>
      <c r="D137" s="235" t="s">
        <v>140</v>
      </c>
      <c r="E137" s="236">
        <v>303.5</v>
      </c>
      <c r="F137" s="237"/>
      <c r="G137" s="238">
        <f>ROUND(E137*F137,2)</f>
        <v>0</v>
      </c>
      <c r="H137" s="237"/>
      <c r="I137" s="238">
        <f>ROUND(E137*H137,2)</f>
        <v>0</v>
      </c>
      <c r="J137" s="237"/>
      <c r="K137" s="238">
        <f>ROUND(E137*J137,2)</f>
        <v>0</v>
      </c>
      <c r="L137" s="238">
        <v>21</v>
      </c>
      <c r="M137" s="238">
        <f>G137*(1+L137/100)</f>
        <v>0</v>
      </c>
      <c r="N137" s="238">
        <v>0</v>
      </c>
      <c r="O137" s="238">
        <f>ROUND(E137*N137,2)</f>
        <v>0</v>
      </c>
      <c r="P137" s="238">
        <v>0</v>
      </c>
      <c r="Q137" s="238">
        <f>ROUND(E137*P137,2)</f>
        <v>0</v>
      </c>
      <c r="R137" s="238"/>
      <c r="S137" s="238" t="s">
        <v>187</v>
      </c>
      <c r="T137" s="239" t="s">
        <v>188</v>
      </c>
      <c r="U137" s="221">
        <v>0</v>
      </c>
      <c r="V137" s="221">
        <f>ROUND(E137*U137,2)</f>
        <v>0</v>
      </c>
      <c r="W137" s="221"/>
      <c r="X137" s="221" t="s">
        <v>107</v>
      </c>
      <c r="Y137" s="211"/>
      <c r="Z137" s="211"/>
      <c r="AA137" s="211"/>
      <c r="AB137" s="211"/>
      <c r="AC137" s="211"/>
      <c r="AD137" s="211"/>
      <c r="AE137" s="211"/>
      <c r="AF137" s="211"/>
      <c r="AG137" s="211" t="s">
        <v>108</v>
      </c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5">
      <c r="A138" s="219"/>
      <c r="B138" s="220"/>
      <c r="C138" s="255" t="s">
        <v>254</v>
      </c>
      <c r="D138" s="222"/>
      <c r="E138" s="223"/>
      <c r="F138" s="221"/>
      <c r="G138" s="221"/>
      <c r="H138" s="221"/>
      <c r="I138" s="221"/>
      <c r="J138" s="221"/>
      <c r="K138" s="221"/>
      <c r="L138" s="221"/>
      <c r="M138" s="221"/>
      <c r="N138" s="221"/>
      <c r="O138" s="221"/>
      <c r="P138" s="221"/>
      <c r="Q138" s="221"/>
      <c r="R138" s="221"/>
      <c r="S138" s="221"/>
      <c r="T138" s="221"/>
      <c r="U138" s="221"/>
      <c r="V138" s="221"/>
      <c r="W138" s="221"/>
      <c r="X138" s="221"/>
      <c r="Y138" s="211"/>
      <c r="Z138" s="211"/>
      <c r="AA138" s="211"/>
      <c r="AB138" s="211"/>
      <c r="AC138" s="211"/>
      <c r="AD138" s="211"/>
      <c r="AE138" s="211"/>
      <c r="AF138" s="211"/>
      <c r="AG138" s="211" t="s">
        <v>112</v>
      </c>
      <c r="AH138" s="211">
        <v>0</v>
      </c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5">
      <c r="A139" s="219"/>
      <c r="B139" s="220"/>
      <c r="C139" s="255" t="s">
        <v>255</v>
      </c>
      <c r="D139" s="222"/>
      <c r="E139" s="223">
        <v>116.07</v>
      </c>
      <c r="F139" s="221"/>
      <c r="G139" s="221"/>
      <c r="H139" s="221"/>
      <c r="I139" s="221"/>
      <c r="J139" s="221"/>
      <c r="K139" s="221"/>
      <c r="L139" s="221"/>
      <c r="M139" s="221"/>
      <c r="N139" s="221"/>
      <c r="O139" s="221"/>
      <c r="P139" s="221"/>
      <c r="Q139" s="221"/>
      <c r="R139" s="221"/>
      <c r="S139" s="221"/>
      <c r="T139" s="221"/>
      <c r="U139" s="221"/>
      <c r="V139" s="221"/>
      <c r="W139" s="221"/>
      <c r="X139" s="221"/>
      <c r="Y139" s="211"/>
      <c r="Z139" s="211"/>
      <c r="AA139" s="211"/>
      <c r="AB139" s="211"/>
      <c r="AC139" s="211"/>
      <c r="AD139" s="211"/>
      <c r="AE139" s="211"/>
      <c r="AF139" s="211"/>
      <c r="AG139" s="211" t="s">
        <v>112</v>
      </c>
      <c r="AH139" s="211">
        <v>0</v>
      </c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5">
      <c r="A140" s="219"/>
      <c r="B140" s="220"/>
      <c r="C140" s="255" t="s">
        <v>256</v>
      </c>
      <c r="D140" s="222"/>
      <c r="E140" s="223">
        <v>29.6</v>
      </c>
      <c r="F140" s="221"/>
      <c r="G140" s="221"/>
      <c r="H140" s="221"/>
      <c r="I140" s="221"/>
      <c r="J140" s="221"/>
      <c r="K140" s="221"/>
      <c r="L140" s="221"/>
      <c r="M140" s="221"/>
      <c r="N140" s="221"/>
      <c r="O140" s="221"/>
      <c r="P140" s="221"/>
      <c r="Q140" s="221"/>
      <c r="R140" s="221"/>
      <c r="S140" s="221"/>
      <c r="T140" s="221"/>
      <c r="U140" s="221"/>
      <c r="V140" s="221"/>
      <c r="W140" s="221"/>
      <c r="X140" s="221"/>
      <c r="Y140" s="211"/>
      <c r="Z140" s="211"/>
      <c r="AA140" s="211"/>
      <c r="AB140" s="211"/>
      <c r="AC140" s="211"/>
      <c r="AD140" s="211"/>
      <c r="AE140" s="211"/>
      <c r="AF140" s="211"/>
      <c r="AG140" s="211" t="s">
        <v>112</v>
      </c>
      <c r="AH140" s="211">
        <v>0</v>
      </c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5">
      <c r="A141" s="219"/>
      <c r="B141" s="220"/>
      <c r="C141" s="255" t="s">
        <v>257</v>
      </c>
      <c r="D141" s="222"/>
      <c r="E141" s="223">
        <v>157.83000000000001</v>
      </c>
      <c r="F141" s="221"/>
      <c r="G141" s="221"/>
      <c r="H141" s="221"/>
      <c r="I141" s="221"/>
      <c r="J141" s="221"/>
      <c r="K141" s="221"/>
      <c r="L141" s="221"/>
      <c r="M141" s="221"/>
      <c r="N141" s="221"/>
      <c r="O141" s="221"/>
      <c r="P141" s="221"/>
      <c r="Q141" s="221"/>
      <c r="R141" s="221"/>
      <c r="S141" s="221"/>
      <c r="T141" s="221"/>
      <c r="U141" s="221"/>
      <c r="V141" s="221"/>
      <c r="W141" s="221"/>
      <c r="X141" s="221"/>
      <c r="Y141" s="211"/>
      <c r="Z141" s="211"/>
      <c r="AA141" s="211"/>
      <c r="AB141" s="211"/>
      <c r="AC141" s="211"/>
      <c r="AD141" s="211"/>
      <c r="AE141" s="211"/>
      <c r="AF141" s="211"/>
      <c r="AG141" s="211" t="s">
        <v>112</v>
      </c>
      <c r="AH141" s="211">
        <v>0</v>
      </c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5">
      <c r="A142" s="233">
        <v>31</v>
      </c>
      <c r="B142" s="234" t="s">
        <v>260</v>
      </c>
      <c r="C142" s="253" t="s">
        <v>261</v>
      </c>
      <c r="D142" s="235" t="s">
        <v>140</v>
      </c>
      <c r="E142" s="236">
        <v>303.5</v>
      </c>
      <c r="F142" s="237"/>
      <c r="G142" s="238">
        <f>ROUND(E142*F142,2)</f>
        <v>0</v>
      </c>
      <c r="H142" s="237"/>
      <c r="I142" s="238">
        <f>ROUND(E142*H142,2)</f>
        <v>0</v>
      </c>
      <c r="J142" s="237"/>
      <c r="K142" s="238">
        <f>ROUND(E142*J142,2)</f>
        <v>0</v>
      </c>
      <c r="L142" s="238">
        <v>21</v>
      </c>
      <c r="M142" s="238">
        <f>G142*(1+L142/100)</f>
        <v>0</v>
      </c>
      <c r="N142" s="238">
        <v>0</v>
      </c>
      <c r="O142" s="238">
        <f>ROUND(E142*N142,2)</f>
        <v>0</v>
      </c>
      <c r="P142" s="238">
        <v>0</v>
      </c>
      <c r="Q142" s="238">
        <f>ROUND(E142*P142,2)</f>
        <v>0</v>
      </c>
      <c r="R142" s="238"/>
      <c r="S142" s="238" t="s">
        <v>187</v>
      </c>
      <c r="T142" s="239" t="s">
        <v>188</v>
      </c>
      <c r="U142" s="221">
        <v>0</v>
      </c>
      <c r="V142" s="221">
        <f>ROUND(E142*U142,2)</f>
        <v>0</v>
      </c>
      <c r="W142" s="221"/>
      <c r="X142" s="221" t="s">
        <v>107</v>
      </c>
      <c r="Y142" s="211"/>
      <c r="Z142" s="211"/>
      <c r="AA142" s="211"/>
      <c r="AB142" s="211"/>
      <c r="AC142" s="211"/>
      <c r="AD142" s="211"/>
      <c r="AE142" s="211"/>
      <c r="AF142" s="211"/>
      <c r="AG142" s="211" t="s">
        <v>108</v>
      </c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5">
      <c r="A143" s="219"/>
      <c r="B143" s="220"/>
      <c r="C143" s="255" t="s">
        <v>254</v>
      </c>
      <c r="D143" s="222"/>
      <c r="E143" s="223"/>
      <c r="F143" s="221"/>
      <c r="G143" s="221"/>
      <c r="H143" s="221"/>
      <c r="I143" s="221"/>
      <c r="J143" s="221"/>
      <c r="K143" s="221"/>
      <c r="L143" s="221"/>
      <c r="M143" s="221"/>
      <c r="N143" s="221"/>
      <c r="O143" s="221"/>
      <c r="P143" s="221"/>
      <c r="Q143" s="221"/>
      <c r="R143" s="221"/>
      <c r="S143" s="221"/>
      <c r="T143" s="221"/>
      <c r="U143" s="221"/>
      <c r="V143" s="221"/>
      <c r="W143" s="221"/>
      <c r="X143" s="221"/>
      <c r="Y143" s="211"/>
      <c r="Z143" s="211"/>
      <c r="AA143" s="211"/>
      <c r="AB143" s="211"/>
      <c r="AC143" s="211"/>
      <c r="AD143" s="211"/>
      <c r="AE143" s="211"/>
      <c r="AF143" s="211"/>
      <c r="AG143" s="211" t="s">
        <v>112</v>
      </c>
      <c r="AH143" s="211">
        <v>0</v>
      </c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5">
      <c r="A144" s="219"/>
      <c r="B144" s="220"/>
      <c r="C144" s="255" t="s">
        <v>255</v>
      </c>
      <c r="D144" s="222"/>
      <c r="E144" s="223">
        <v>116.07</v>
      </c>
      <c r="F144" s="221"/>
      <c r="G144" s="221"/>
      <c r="H144" s="221"/>
      <c r="I144" s="221"/>
      <c r="J144" s="221"/>
      <c r="K144" s="221"/>
      <c r="L144" s="221"/>
      <c r="M144" s="221"/>
      <c r="N144" s="221"/>
      <c r="O144" s="221"/>
      <c r="P144" s="221"/>
      <c r="Q144" s="221"/>
      <c r="R144" s="221"/>
      <c r="S144" s="221"/>
      <c r="T144" s="221"/>
      <c r="U144" s="221"/>
      <c r="V144" s="221"/>
      <c r="W144" s="221"/>
      <c r="X144" s="221"/>
      <c r="Y144" s="211"/>
      <c r="Z144" s="211"/>
      <c r="AA144" s="211"/>
      <c r="AB144" s="211"/>
      <c r="AC144" s="211"/>
      <c r="AD144" s="211"/>
      <c r="AE144" s="211"/>
      <c r="AF144" s="211"/>
      <c r="AG144" s="211" t="s">
        <v>112</v>
      </c>
      <c r="AH144" s="211">
        <v>0</v>
      </c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5">
      <c r="A145" s="219"/>
      <c r="B145" s="220"/>
      <c r="C145" s="255" t="s">
        <v>256</v>
      </c>
      <c r="D145" s="222"/>
      <c r="E145" s="223">
        <v>29.6</v>
      </c>
      <c r="F145" s="221"/>
      <c r="G145" s="221"/>
      <c r="H145" s="221"/>
      <c r="I145" s="221"/>
      <c r="J145" s="221"/>
      <c r="K145" s="221"/>
      <c r="L145" s="221"/>
      <c r="M145" s="221"/>
      <c r="N145" s="221"/>
      <c r="O145" s="221"/>
      <c r="P145" s="221"/>
      <c r="Q145" s="221"/>
      <c r="R145" s="221"/>
      <c r="S145" s="221"/>
      <c r="T145" s="221"/>
      <c r="U145" s="221"/>
      <c r="V145" s="221"/>
      <c r="W145" s="221"/>
      <c r="X145" s="221"/>
      <c r="Y145" s="211"/>
      <c r="Z145" s="211"/>
      <c r="AA145" s="211"/>
      <c r="AB145" s="211"/>
      <c r="AC145" s="211"/>
      <c r="AD145" s="211"/>
      <c r="AE145" s="211"/>
      <c r="AF145" s="211"/>
      <c r="AG145" s="211" t="s">
        <v>112</v>
      </c>
      <c r="AH145" s="211">
        <v>0</v>
      </c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5">
      <c r="A146" s="219"/>
      <c r="B146" s="220"/>
      <c r="C146" s="255" t="s">
        <v>257</v>
      </c>
      <c r="D146" s="222"/>
      <c r="E146" s="223">
        <v>157.83000000000001</v>
      </c>
      <c r="F146" s="221"/>
      <c r="G146" s="221"/>
      <c r="H146" s="221"/>
      <c r="I146" s="221"/>
      <c r="J146" s="221"/>
      <c r="K146" s="221"/>
      <c r="L146" s="221"/>
      <c r="M146" s="221"/>
      <c r="N146" s="221"/>
      <c r="O146" s="221"/>
      <c r="P146" s="221"/>
      <c r="Q146" s="221"/>
      <c r="R146" s="221"/>
      <c r="S146" s="221"/>
      <c r="T146" s="221"/>
      <c r="U146" s="221"/>
      <c r="V146" s="221"/>
      <c r="W146" s="221"/>
      <c r="X146" s="221"/>
      <c r="Y146" s="211"/>
      <c r="Z146" s="211"/>
      <c r="AA146" s="211"/>
      <c r="AB146" s="211"/>
      <c r="AC146" s="211"/>
      <c r="AD146" s="211"/>
      <c r="AE146" s="211"/>
      <c r="AF146" s="211"/>
      <c r="AG146" s="211" t="s">
        <v>112</v>
      </c>
      <c r="AH146" s="211">
        <v>0</v>
      </c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5">
      <c r="A147" s="233">
        <v>32</v>
      </c>
      <c r="B147" s="234" t="s">
        <v>262</v>
      </c>
      <c r="C147" s="253" t="s">
        <v>263</v>
      </c>
      <c r="D147" s="235" t="s">
        <v>140</v>
      </c>
      <c r="E147" s="236">
        <v>157.83000000000001</v>
      </c>
      <c r="F147" s="237"/>
      <c r="G147" s="238">
        <f>ROUND(E147*F147,2)</f>
        <v>0</v>
      </c>
      <c r="H147" s="237"/>
      <c r="I147" s="238">
        <f>ROUND(E147*H147,2)</f>
        <v>0</v>
      </c>
      <c r="J147" s="237"/>
      <c r="K147" s="238">
        <f>ROUND(E147*J147,2)</f>
        <v>0</v>
      </c>
      <c r="L147" s="238">
        <v>21</v>
      </c>
      <c r="M147" s="238">
        <f>G147*(1+L147/100)</f>
        <v>0</v>
      </c>
      <c r="N147" s="238">
        <v>0</v>
      </c>
      <c r="O147" s="238">
        <f>ROUND(E147*N147,2)</f>
        <v>0</v>
      </c>
      <c r="P147" s="238">
        <v>0</v>
      </c>
      <c r="Q147" s="238">
        <f>ROUND(E147*P147,2)</f>
        <v>0</v>
      </c>
      <c r="R147" s="238"/>
      <c r="S147" s="238" t="s">
        <v>187</v>
      </c>
      <c r="T147" s="239" t="s">
        <v>188</v>
      </c>
      <c r="U147" s="221">
        <v>0</v>
      </c>
      <c r="V147" s="221">
        <f>ROUND(E147*U147,2)</f>
        <v>0</v>
      </c>
      <c r="W147" s="221"/>
      <c r="X147" s="221" t="s">
        <v>107</v>
      </c>
      <c r="Y147" s="211"/>
      <c r="Z147" s="211"/>
      <c r="AA147" s="211"/>
      <c r="AB147" s="211"/>
      <c r="AC147" s="211"/>
      <c r="AD147" s="211"/>
      <c r="AE147" s="211"/>
      <c r="AF147" s="211"/>
      <c r="AG147" s="211" t="s">
        <v>108</v>
      </c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5">
      <c r="A148" s="219"/>
      <c r="B148" s="220"/>
      <c r="C148" s="255" t="s">
        <v>254</v>
      </c>
      <c r="D148" s="222"/>
      <c r="E148" s="223"/>
      <c r="F148" s="221"/>
      <c r="G148" s="221"/>
      <c r="H148" s="221"/>
      <c r="I148" s="221"/>
      <c r="J148" s="221"/>
      <c r="K148" s="221"/>
      <c r="L148" s="221"/>
      <c r="M148" s="221"/>
      <c r="N148" s="221"/>
      <c r="O148" s="221"/>
      <c r="P148" s="221"/>
      <c r="Q148" s="221"/>
      <c r="R148" s="221"/>
      <c r="S148" s="221"/>
      <c r="T148" s="221"/>
      <c r="U148" s="221"/>
      <c r="V148" s="221"/>
      <c r="W148" s="221"/>
      <c r="X148" s="221"/>
      <c r="Y148" s="211"/>
      <c r="Z148" s="211"/>
      <c r="AA148" s="211"/>
      <c r="AB148" s="211"/>
      <c r="AC148" s="211"/>
      <c r="AD148" s="211"/>
      <c r="AE148" s="211"/>
      <c r="AF148" s="211"/>
      <c r="AG148" s="211" t="s">
        <v>112</v>
      </c>
      <c r="AH148" s="211">
        <v>0</v>
      </c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 x14ac:dyDescent="0.25">
      <c r="A149" s="219"/>
      <c r="B149" s="220"/>
      <c r="C149" s="255" t="s">
        <v>257</v>
      </c>
      <c r="D149" s="222"/>
      <c r="E149" s="223">
        <v>157.83000000000001</v>
      </c>
      <c r="F149" s="221"/>
      <c r="G149" s="221"/>
      <c r="H149" s="221"/>
      <c r="I149" s="221"/>
      <c r="J149" s="221"/>
      <c r="K149" s="221"/>
      <c r="L149" s="221"/>
      <c r="M149" s="221"/>
      <c r="N149" s="221"/>
      <c r="O149" s="221"/>
      <c r="P149" s="221"/>
      <c r="Q149" s="221"/>
      <c r="R149" s="221"/>
      <c r="S149" s="221"/>
      <c r="T149" s="221"/>
      <c r="U149" s="221"/>
      <c r="V149" s="221"/>
      <c r="W149" s="221"/>
      <c r="X149" s="221"/>
      <c r="Y149" s="211"/>
      <c r="Z149" s="211"/>
      <c r="AA149" s="211"/>
      <c r="AB149" s="211"/>
      <c r="AC149" s="211"/>
      <c r="AD149" s="211"/>
      <c r="AE149" s="211"/>
      <c r="AF149" s="211"/>
      <c r="AG149" s="211" t="s">
        <v>112</v>
      </c>
      <c r="AH149" s="211">
        <v>0</v>
      </c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 x14ac:dyDescent="0.25">
      <c r="A150" s="233">
        <v>33</v>
      </c>
      <c r="B150" s="234" t="s">
        <v>264</v>
      </c>
      <c r="C150" s="253" t="s">
        <v>265</v>
      </c>
      <c r="D150" s="235" t="s">
        <v>140</v>
      </c>
      <c r="E150" s="236">
        <v>29.6</v>
      </c>
      <c r="F150" s="237"/>
      <c r="G150" s="238">
        <f>ROUND(E150*F150,2)</f>
        <v>0</v>
      </c>
      <c r="H150" s="237"/>
      <c r="I150" s="238">
        <f>ROUND(E150*H150,2)</f>
        <v>0</v>
      </c>
      <c r="J150" s="237"/>
      <c r="K150" s="238">
        <f>ROUND(E150*J150,2)</f>
        <v>0</v>
      </c>
      <c r="L150" s="238">
        <v>21</v>
      </c>
      <c r="M150" s="238">
        <f>G150*(1+L150/100)</f>
        <v>0</v>
      </c>
      <c r="N150" s="238">
        <v>0</v>
      </c>
      <c r="O150" s="238">
        <f>ROUND(E150*N150,2)</f>
        <v>0</v>
      </c>
      <c r="P150" s="238">
        <v>0</v>
      </c>
      <c r="Q150" s="238">
        <f>ROUND(E150*P150,2)</f>
        <v>0</v>
      </c>
      <c r="R150" s="238"/>
      <c r="S150" s="238" t="s">
        <v>187</v>
      </c>
      <c r="T150" s="239" t="s">
        <v>188</v>
      </c>
      <c r="U150" s="221">
        <v>0</v>
      </c>
      <c r="V150" s="221">
        <f>ROUND(E150*U150,2)</f>
        <v>0</v>
      </c>
      <c r="W150" s="221"/>
      <c r="X150" s="221" t="s">
        <v>107</v>
      </c>
      <c r="Y150" s="211"/>
      <c r="Z150" s="211"/>
      <c r="AA150" s="211"/>
      <c r="AB150" s="211"/>
      <c r="AC150" s="211"/>
      <c r="AD150" s="211"/>
      <c r="AE150" s="211"/>
      <c r="AF150" s="211"/>
      <c r="AG150" s="211" t="s">
        <v>108</v>
      </c>
      <c r="AH150" s="211"/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5">
      <c r="A151" s="219"/>
      <c r="B151" s="220"/>
      <c r="C151" s="255" t="s">
        <v>254</v>
      </c>
      <c r="D151" s="222"/>
      <c r="E151" s="223"/>
      <c r="F151" s="221"/>
      <c r="G151" s="221"/>
      <c r="H151" s="221"/>
      <c r="I151" s="221"/>
      <c r="J151" s="221"/>
      <c r="K151" s="221"/>
      <c r="L151" s="221"/>
      <c r="M151" s="221"/>
      <c r="N151" s="221"/>
      <c r="O151" s="221"/>
      <c r="P151" s="221"/>
      <c r="Q151" s="221"/>
      <c r="R151" s="221"/>
      <c r="S151" s="221"/>
      <c r="T151" s="221"/>
      <c r="U151" s="221"/>
      <c r="V151" s="221"/>
      <c r="W151" s="221"/>
      <c r="X151" s="221"/>
      <c r="Y151" s="211"/>
      <c r="Z151" s="211"/>
      <c r="AA151" s="211"/>
      <c r="AB151" s="211"/>
      <c r="AC151" s="211"/>
      <c r="AD151" s="211"/>
      <c r="AE151" s="211"/>
      <c r="AF151" s="211"/>
      <c r="AG151" s="211" t="s">
        <v>112</v>
      </c>
      <c r="AH151" s="211">
        <v>0</v>
      </c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5">
      <c r="A152" s="219"/>
      <c r="B152" s="220"/>
      <c r="C152" s="255" t="s">
        <v>256</v>
      </c>
      <c r="D152" s="222"/>
      <c r="E152" s="223">
        <v>29.6</v>
      </c>
      <c r="F152" s="221"/>
      <c r="G152" s="221"/>
      <c r="H152" s="221"/>
      <c r="I152" s="221"/>
      <c r="J152" s="221"/>
      <c r="K152" s="221"/>
      <c r="L152" s="221"/>
      <c r="M152" s="221"/>
      <c r="N152" s="221"/>
      <c r="O152" s="221"/>
      <c r="P152" s="221"/>
      <c r="Q152" s="221"/>
      <c r="R152" s="221"/>
      <c r="S152" s="221"/>
      <c r="T152" s="221"/>
      <c r="U152" s="221"/>
      <c r="V152" s="221"/>
      <c r="W152" s="221"/>
      <c r="X152" s="221"/>
      <c r="Y152" s="211"/>
      <c r="Z152" s="211"/>
      <c r="AA152" s="211"/>
      <c r="AB152" s="211"/>
      <c r="AC152" s="211"/>
      <c r="AD152" s="211"/>
      <c r="AE152" s="211"/>
      <c r="AF152" s="211"/>
      <c r="AG152" s="211" t="s">
        <v>112</v>
      </c>
      <c r="AH152" s="211">
        <v>0</v>
      </c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5">
      <c r="A153" s="233">
        <v>34</v>
      </c>
      <c r="B153" s="234" t="s">
        <v>266</v>
      </c>
      <c r="C153" s="253" t="s">
        <v>267</v>
      </c>
      <c r="D153" s="235" t="s">
        <v>140</v>
      </c>
      <c r="E153" s="236">
        <v>116.07</v>
      </c>
      <c r="F153" s="237"/>
      <c r="G153" s="238">
        <f>ROUND(E153*F153,2)</f>
        <v>0</v>
      </c>
      <c r="H153" s="237"/>
      <c r="I153" s="238">
        <f>ROUND(E153*H153,2)</f>
        <v>0</v>
      </c>
      <c r="J153" s="237"/>
      <c r="K153" s="238">
        <f>ROUND(E153*J153,2)</f>
        <v>0</v>
      </c>
      <c r="L153" s="238">
        <v>21</v>
      </c>
      <c r="M153" s="238">
        <f>G153*(1+L153/100)</f>
        <v>0</v>
      </c>
      <c r="N153" s="238">
        <v>0</v>
      </c>
      <c r="O153" s="238">
        <f>ROUND(E153*N153,2)</f>
        <v>0</v>
      </c>
      <c r="P153" s="238">
        <v>0</v>
      </c>
      <c r="Q153" s="238">
        <f>ROUND(E153*P153,2)</f>
        <v>0</v>
      </c>
      <c r="R153" s="238"/>
      <c r="S153" s="238" t="s">
        <v>187</v>
      </c>
      <c r="T153" s="239" t="s">
        <v>188</v>
      </c>
      <c r="U153" s="221">
        <v>0</v>
      </c>
      <c r="V153" s="221">
        <f>ROUND(E153*U153,2)</f>
        <v>0</v>
      </c>
      <c r="W153" s="221"/>
      <c r="X153" s="221" t="s">
        <v>107</v>
      </c>
      <c r="Y153" s="211"/>
      <c r="Z153" s="211"/>
      <c r="AA153" s="211"/>
      <c r="AB153" s="211"/>
      <c r="AC153" s="211"/>
      <c r="AD153" s="211"/>
      <c r="AE153" s="211"/>
      <c r="AF153" s="211"/>
      <c r="AG153" s="211" t="s">
        <v>108</v>
      </c>
      <c r="AH153" s="211"/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 x14ac:dyDescent="0.25">
      <c r="A154" s="219"/>
      <c r="B154" s="220"/>
      <c r="C154" s="255" t="s">
        <v>254</v>
      </c>
      <c r="D154" s="222"/>
      <c r="E154" s="223"/>
      <c r="F154" s="221"/>
      <c r="G154" s="221"/>
      <c r="H154" s="221"/>
      <c r="I154" s="221"/>
      <c r="J154" s="221"/>
      <c r="K154" s="221"/>
      <c r="L154" s="221"/>
      <c r="M154" s="221"/>
      <c r="N154" s="221"/>
      <c r="O154" s="221"/>
      <c r="P154" s="221"/>
      <c r="Q154" s="221"/>
      <c r="R154" s="221"/>
      <c r="S154" s="221"/>
      <c r="T154" s="221"/>
      <c r="U154" s="221"/>
      <c r="V154" s="221"/>
      <c r="W154" s="221"/>
      <c r="X154" s="221"/>
      <c r="Y154" s="211"/>
      <c r="Z154" s="211"/>
      <c r="AA154" s="211"/>
      <c r="AB154" s="211"/>
      <c r="AC154" s="211"/>
      <c r="AD154" s="211"/>
      <c r="AE154" s="211"/>
      <c r="AF154" s="211"/>
      <c r="AG154" s="211" t="s">
        <v>112</v>
      </c>
      <c r="AH154" s="211">
        <v>0</v>
      </c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5">
      <c r="A155" s="219"/>
      <c r="B155" s="220"/>
      <c r="C155" s="255" t="s">
        <v>255</v>
      </c>
      <c r="D155" s="222"/>
      <c r="E155" s="223">
        <v>116.07</v>
      </c>
      <c r="F155" s="221"/>
      <c r="G155" s="221"/>
      <c r="H155" s="221"/>
      <c r="I155" s="221"/>
      <c r="J155" s="221"/>
      <c r="K155" s="221"/>
      <c r="L155" s="221"/>
      <c r="M155" s="221"/>
      <c r="N155" s="221"/>
      <c r="O155" s="221"/>
      <c r="P155" s="221"/>
      <c r="Q155" s="221"/>
      <c r="R155" s="221"/>
      <c r="S155" s="221"/>
      <c r="T155" s="221"/>
      <c r="U155" s="221"/>
      <c r="V155" s="221"/>
      <c r="W155" s="221"/>
      <c r="X155" s="221"/>
      <c r="Y155" s="211"/>
      <c r="Z155" s="211"/>
      <c r="AA155" s="211"/>
      <c r="AB155" s="211"/>
      <c r="AC155" s="211"/>
      <c r="AD155" s="211"/>
      <c r="AE155" s="211"/>
      <c r="AF155" s="211"/>
      <c r="AG155" s="211" t="s">
        <v>112</v>
      </c>
      <c r="AH155" s="211">
        <v>0</v>
      </c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x14ac:dyDescent="0.25">
      <c r="A156" s="227" t="s">
        <v>100</v>
      </c>
      <c r="B156" s="228" t="s">
        <v>62</v>
      </c>
      <c r="C156" s="252" t="s">
        <v>63</v>
      </c>
      <c r="D156" s="229"/>
      <c r="E156" s="230"/>
      <c r="F156" s="231"/>
      <c r="G156" s="231">
        <f>SUMIF(AG157:AG165,"&lt;&gt;NOR",G157:G165)</f>
        <v>0</v>
      </c>
      <c r="H156" s="231"/>
      <c r="I156" s="231">
        <f>SUM(I157:I165)</f>
        <v>0</v>
      </c>
      <c r="J156" s="231"/>
      <c r="K156" s="231">
        <f>SUM(K157:K165)</f>
        <v>0</v>
      </c>
      <c r="L156" s="231"/>
      <c r="M156" s="231">
        <f>SUM(M157:M165)</f>
        <v>0</v>
      </c>
      <c r="N156" s="231"/>
      <c r="O156" s="231">
        <f>SUM(O157:O165)</f>
        <v>14.1</v>
      </c>
      <c r="P156" s="231"/>
      <c r="Q156" s="231">
        <f>SUM(Q157:Q165)</f>
        <v>0</v>
      </c>
      <c r="R156" s="231"/>
      <c r="S156" s="231"/>
      <c r="T156" s="232"/>
      <c r="U156" s="226"/>
      <c r="V156" s="226">
        <f>SUM(V157:V165)</f>
        <v>14.56</v>
      </c>
      <c r="W156" s="226"/>
      <c r="X156" s="226"/>
      <c r="AG156" t="s">
        <v>101</v>
      </c>
    </row>
    <row r="157" spans="1:60" ht="20.399999999999999" outlineLevel="1" x14ac:dyDescent="0.25">
      <c r="A157" s="233">
        <v>35</v>
      </c>
      <c r="B157" s="234" t="s">
        <v>268</v>
      </c>
      <c r="C157" s="253" t="s">
        <v>269</v>
      </c>
      <c r="D157" s="235" t="s">
        <v>270</v>
      </c>
      <c r="E157" s="236">
        <v>104</v>
      </c>
      <c r="F157" s="237"/>
      <c r="G157" s="238">
        <f>ROUND(E157*F157,2)</f>
        <v>0</v>
      </c>
      <c r="H157" s="237"/>
      <c r="I157" s="238">
        <f>ROUND(E157*H157,2)</f>
        <v>0</v>
      </c>
      <c r="J157" s="237"/>
      <c r="K157" s="238">
        <f>ROUND(E157*J157,2)</f>
        <v>0</v>
      </c>
      <c r="L157" s="238">
        <v>21</v>
      </c>
      <c r="M157" s="238">
        <f>G157*(1+L157/100)</f>
        <v>0</v>
      </c>
      <c r="N157" s="238">
        <v>0.10249999999999999</v>
      </c>
      <c r="O157" s="238">
        <f>ROUND(E157*N157,2)</f>
        <v>10.66</v>
      </c>
      <c r="P157" s="238">
        <v>0</v>
      </c>
      <c r="Q157" s="238">
        <f>ROUND(E157*P157,2)</f>
        <v>0</v>
      </c>
      <c r="R157" s="238" t="s">
        <v>233</v>
      </c>
      <c r="S157" s="238" t="s">
        <v>106</v>
      </c>
      <c r="T157" s="239" t="s">
        <v>106</v>
      </c>
      <c r="U157" s="221">
        <v>0.14000000000000001</v>
      </c>
      <c r="V157" s="221">
        <f>ROUND(E157*U157,2)</f>
        <v>14.56</v>
      </c>
      <c r="W157" s="221"/>
      <c r="X157" s="221" t="s">
        <v>107</v>
      </c>
      <c r="Y157" s="211"/>
      <c r="Z157" s="211"/>
      <c r="AA157" s="211"/>
      <c r="AB157" s="211"/>
      <c r="AC157" s="211"/>
      <c r="AD157" s="211"/>
      <c r="AE157" s="211"/>
      <c r="AF157" s="211"/>
      <c r="AG157" s="211" t="s">
        <v>108</v>
      </c>
      <c r="AH157" s="211"/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5">
      <c r="A158" s="219"/>
      <c r="B158" s="220"/>
      <c r="C158" s="254" t="s">
        <v>271</v>
      </c>
      <c r="D158" s="240"/>
      <c r="E158" s="240"/>
      <c r="F158" s="240"/>
      <c r="G158" s="240"/>
      <c r="H158" s="221"/>
      <c r="I158" s="221"/>
      <c r="J158" s="221"/>
      <c r="K158" s="221"/>
      <c r="L158" s="221"/>
      <c r="M158" s="221"/>
      <c r="N158" s="221"/>
      <c r="O158" s="221"/>
      <c r="P158" s="221"/>
      <c r="Q158" s="221"/>
      <c r="R158" s="221"/>
      <c r="S158" s="221"/>
      <c r="T158" s="221"/>
      <c r="U158" s="221"/>
      <c r="V158" s="221"/>
      <c r="W158" s="221"/>
      <c r="X158" s="221"/>
      <c r="Y158" s="211"/>
      <c r="Z158" s="211"/>
      <c r="AA158" s="211"/>
      <c r="AB158" s="211"/>
      <c r="AC158" s="211"/>
      <c r="AD158" s="211"/>
      <c r="AE158" s="211"/>
      <c r="AF158" s="211"/>
      <c r="AG158" s="211" t="s">
        <v>110</v>
      </c>
      <c r="AH158" s="211"/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5">
      <c r="A159" s="219"/>
      <c r="B159" s="220"/>
      <c r="C159" s="255" t="s">
        <v>272</v>
      </c>
      <c r="D159" s="222"/>
      <c r="E159" s="223">
        <v>104</v>
      </c>
      <c r="F159" s="221"/>
      <c r="G159" s="221"/>
      <c r="H159" s="221"/>
      <c r="I159" s="221"/>
      <c r="J159" s="221"/>
      <c r="K159" s="221"/>
      <c r="L159" s="221"/>
      <c r="M159" s="221"/>
      <c r="N159" s="221"/>
      <c r="O159" s="221"/>
      <c r="P159" s="221"/>
      <c r="Q159" s="221"/>
      <c r="R159" s="221"/>
      <c r="S159" s="221"/>
      <c r="T159" s="221"/>
      <c r="U159" s="221"/>
      <c r="V159" s="221"/>
      <c r="W159" s="221"/>
      <c r="X159" s="221"/>
      <c r="Y159" s="211"/>
      <c r="Z159" s="211"/>
      <c r="AA159" s="211"/>
      <c r="AB159" s="211"/>
      <c r="AC159" s="211"/>
      <c r="AD159" s="211"/>
      <c r="AE159" s="211"/>
      <c r="AF159" s="211"/>
      <c r="AG159" s="211" t="s">
        <v>112</v>
      </c>
      <c r="AH159" s="211">
        <v>0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5">
      <c r="A160" s="243">
        <v>36</v>
      </c>
      <c r="B160" s="244" t="s">
        <v>273</v>
      </c>
      <c r="C160" s="258" t="s">
        <v>274</v>
      </c>
      <c r="D160" s="245" t="s">
        <v>270</v>
      </c>
      <c r="E160" s="246">
        <v>3.2</v>
      </c>
      <c r="F160" s="247"/>
      <c r="G160" s="248">
        <f>ROUND(E160*F160,2)</f>
        <v>0</v>
      </c>
      <c r="H160" s="247"/>
      <c r="I160" s="248">
        <f>ROUND(E160*H160,2)</f>
        <v>0</v>
      </c>
      <c r="J160" s="247"/>
      <c r="K160" s="248">
        <f>ROUND(E160*J160,2)</f>
        <v>0</v>
      </c>
      <c r="L160" s="248">
        <v>21</v>
      </c>
      <c r="M160" s="248">
        <f>G160*(1+L160/100)</f>
        <v>0</v>
      </c>
      <c r="N160" s="248">
        <v>0</v>
      </c>
      <c r="O160" s="248">
        <f>ROUND(E160*N160,2)</f>
        <v>0</v>
      </c>
      <c r="P160" s="248">
        <v>0</v>
      </c>
      <c r="Q160" s="248">
        <f>ROUND(E160*P160,2)</f>
        <v>0</v>
      </c>
      <c r="R160" s="248"/>
      <c r="S160" s="248" t="s">
        <v>187</v>
      </c>
      <c r="T160" s="249" t="s">
        <v>188</v>
      </c>
      <c r="U160" s="221">
        <v>0</v>
      </c>
      <c r="V160" s="221">
        <f>ROUND(E160*U160,2)</f>
        <v>0</v>
      </c>
      <c r="W160" s="221"/>
      <c r="X160" s="221" t="s">
        <v>107</v>
      </c>
      <c r="Y160" s="211"/>
      <c r="Z160" s="211"/>
      <c r="AA160" s="211"/>
      <c r="AB160" s="211"/>
      <c r="AC160" s="211"/>
      <c r="AD160" s="211"/>
      <c r="AE160" s="211"/>
      <c r="AF160" s="211"/>
      <c r="AG160" s="211" t="s">
        <v>108</v>
      </c>
      <c r="AH160" s="211"/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5">
      <c r="A161" s="243">
        <v>37</v>
      </c>
      <c r="B161" s="244" t="s">
        <v>275</v>
      </c>
      <c r="C161" s="258" t="s">
        <v>276</v>
      </c>
      <c r="D161" s="245" t="s">
        <v>270</v>
      </c>
      <c r="E161" s="246">
        <v>3.2</v>
      </c>
      <c r="F161" s="247"/>
      <c r="G161" s="248">
        <f>ROUND(E161*F161,2)</f>
        <v>0</v>
      </c>
      <c r="H161" s="247"/>
      <c r="I161" s="248">
        <f>ROUND(E161*H161,2)</f>
        <v>0</v>
      </c>
      <c r="J161" s="247"/>
      <c r="K161" s="248">
        <f>ROUND(E161*J161,2)</f>
        <v>0</v>
      </c>
      <c r="L161" s="248">
        <v>21</v>
      </c>
      <c r="M161" s="248">
        <f>G161*(1+L161/100)</f>
        <v>0</v>
      </c>
      <c r="N161" s="248">
        <v>0</v>
      </c>
      <c r="O161" s="248">
        <f>ROUND(E161*N161,2)</f>
        <v>0</v>
      </c>
      <c r="P161" s="248">
        <v>0</v>
      </c>
      <c r="Q161" s="248">
        <f>ROUND(E161*P161,2)</f>
        <v>0</v>
      </c>
      <c r="R161" s="248"/>
      <c r="S161" s="248" t="s">
        <v>187</v>
      </c>
      <c r="T161" s="249" t="s">
        <v>188</v>
      </c>
      <c r="U161" s="221">
        <v>0</v>
      </c>
      <c r="V161" s="221">
        <f>ROUND(E161*U161,2)</f>
        <v>0</v>
      </c>
      <c r="W161" s="221"/>
      <c r="X161" s="221" t="s">
        <v>107</v>
      </c>
      <c r="Y161" s="211"/>
      <c r="Z161" s="211"/>
      <c r="AA161" s="211"/>
      <c r="AB161" s="211"/>
      <c r="AC161" s="211"/>
      <c r="AD161" s="211"/>
      <c r="AE161" s="211"/>
      <c r="AF161" s="211"/>
      <c r="AG161" s="211" t="s">
        <v>108</v>
      </c>
      <c r="AH161" s="211"/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1" x14ac:dyDescent="0.25">
      <c r="A162" s="233">
        <v>38</v>
      </c>
      <c r="B162" s="234" t="s">
        <v>277</v>
      </c>
      <c r="C162" s="253" t="s">
        <v>278</v>
      </c>
      <c r="D162" s="235" t="s">
        <v>104</v>
      </c>
      <c r="E162" s="236">
        <v>0.51200000000000001</v>
      </c>
      <c r="F162" s="237"/>
      <c r="G162" s="238">
        <f>ROUND(E162*F162,2)</f>
        <v>0</v>
      </c>
      <c r="H162" s="237"/>
      <c r="I162" s="238">
        <f>ROUND(E162*H162,2)</f>
        <v>0</v>
      </c>
      <c r="J162" s="237"/>
      <c r="K162" s="238">
        <f>ROUND(E162*J162,2)</f>
        <v>0</v>
      </c>
      <c r="L162" s="238">
        <v>21</v>
      </c>
      <c r="M162" s="238">
        <f>G162*(1+L162/100)</f>
        <v>0</v>
      </c>
      <c r="N162" s="238">
        <v>2.2000000000000002</v>
      </c>
      <c r="O162" s="238">
        <f>ROUND(E162*N162,2)</f>
        <v>1.1299999999999999</v>
      </c>
      <c r="P162" s="238">
        <v>0</v>
      </c>
      <c r="Q162" s="238">
        <f>ROUND(E162*P162,2)</f>
        <v>0</v>
      </c>
      <c r="R162" s="238"/>
      <c r="S162" s="238" t="s">
        <v>187</v>
      </c>
      <c r="T162" s="239" t="s">
        <v>188</v>
      </c>
      <c r="U162" s="221">
        <v>0</v>
      </c>
      <c r="V162" s="221">
        <f>ROUND(E162*U162,2)</f>
        <v>0</v>
      </c>
      <c r="W162" s="221"/>
      <c r="X162" s="221" t="s">
        <v>107</v>
      </c>
      <c r="Y162" s="211"/>
      <c r="Z162" s="211"/>
      <c r="AA162" s="211"/>
      <c r="AB162" s="211"/>
      <c r="AC162" s="211"/>
      <c r="AD162" s="211"/>
      <c r="AE162" s="211"/>
      <c r="AF162" s="211"/>
      <c r="AG162" s="211" t="s">
        <v>108</v>
      </c>
      <c r="AH162" s="211"/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1" x14ac:dyDescent="0.25">
      <c r="A163" s="219"/>
      <c r="B163" s="220"/>
      <c r="C163" s="255" t="s">
        <v>279</v>
      </c>
      <c r="D163" s="222"/>
      <c r="E163" s="223">
        <v>0.51200000000000001</v>
      </c>
      <c r="F163" s="221"/>
      <c r="G163" s="221"/>
      <c r="H163" s="221"/>
      <c r="I163" s="221"/>
      <c r="J163" s="221"/>
      <c r="K163" s="221"/>
      <c r="L163" s="221"/>
      <c r="M163" s="221"/>
      <c r="N163" s="221"/>
      <c r="O163" s="221"/>
      <c r="P163" s="221"/>
      <c r="Q163" s="221"/>
      <c r="R163" s="221"/>
      <c r="S163" s="221"/>
      <c r="T163" s="221"/>
      <c r="U163" s="221"/>
      <c r="V163" s="221"/>
      <c r="W163" s="221"/>
      <c r="X163" s="221"/>
      <c r="Y163" s="211"/>
      <c r="Z163" s="211"/>
      <c r="AA163" s="211"/>
      <c r="AB163" s="211"/>
      <c r="AC163" s="211"/>
      <c r="AD163" s="211"/>
      <c r="AE163" s="211"/>
      <c r="AF163" s="211"/>
      <c r="AG163" s="211" t="s">
        <v>112</v>
      </c>
      <c r="AH163" s="211">
        <v>0</v>
      </c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5">
      <c r="A164" s="233">
        <v>39</v>
      </c>
      <c r="B164" s="234" t="s">
        <v>280</v>
      </c>
      <c r="C164" s="253" t="s">
        <v>281</v>
      </c>
      <c r="D164" s="235" t="s">
        <v>282</v>
      </c>
      <c r="E164" s="236">
        <v>105.04</v>
      </c>
      <c r="F164" s="237"/>
      <c r="G164" s="238">
        <f>ROUND(E164*F164,2)</f>
        <v>0</v>
      </c>
      <c r="H164" s="237"/>
      <c r="I164" s="238">
        <f>ROUND(E164*H164,2)</f>
        <v>0</v>
      </c>
      <c r="J164" s="237"/>
      <c r="K164" s="238">
        <f>ROUND(E164*J164,2)</f>
        <v>0</v>
      </c>
      <c r="L164" s="238">
        <v>21</v>
      </c>
      <c r="M164" s="238">
        <f>G164*(1+L164/100)</f>
        <v>0</v>
      </c>
      <c r="N164" s="238">
        <v>2.1999999999999999E-2</v>
      </c>
      <c r="O164" s="238">
        <f>ROUND(E164*N164,2)</f>
        <v>2.31</v>
      </c>
      <c r="P164" s="238">
        <v>0</v>
      </c>
      <c r="Q164" s="238">
        <f>ROUND(E164*P164,2)</f>
        <v>0</v>
      </c>
      <c r="R164" s="238"/>
      <c r="S164" s="238" t="s">
        <v>187</v>
      </c>
      <c r="T164" s="239" t="s">
        <v>106</v>
      </c>
      <c r="U164" s="221">
        <v>0</v>
      </c>
      <c r="V164" s="221">
        <f>ROUND(E164*U164,2)</f>
        <v>0</v>
      </c>
      <c r="W164" s="221"/>
      <c r="X164" s="221" t="s">
        <v>194</v>
      </c>
      <c r="Y164" s="211"/>
      <c r="Z164" s="211"/>
      <c r="AA164" s="211"/>
      <c r="AB164" s="211"/>
      <c r="AC164" s="211"/>
      <c r="AD164" s="211"/>
      <c r="AE164" s="211"/>
      <c r="AF164" s="211"/>
      <c r="AG164" s="211" t="s">
        <v>195</v>
      </c>
      <c r="AH164" s="211"/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5">
      <c r="A165" s="219"/>
      <c r="B165" s="220"/>
      <c r="C165" s="255" t="s">
        <v>283</v>
      </c>
      <c r="D165" s="222"/>
      <c r="E165" s="223">
        <v>105.04</v>
      </c>
      <c r="F165" s="221"/>
      <c r="G165" s="221"/>
      <c r="H165" s="221"/>
      <c r="I165" s="221"/>
      <c r="J165" s="221"/>
      <c r="K165" s="221"/>
      <c r="L165" s="221"/>
      <c r="M165" s="221"/>
      <c r="N165" s="221"/>
      <c r="O165" s="221"/>
      <c r="P165" s="221"/>
      <c r="Q165" s="221"/>
      <c r="R165" s="221"/>
      <c r="S165" s="221"/>
      <c r="T165" s="221"/>
      <c r="U165" s="221"/>
      <c r="V165" s="221"/>
      <c r="W165" s="221"/>
      <c r="X165" s="221"/>
      <c r="Y165" s="211"/>
      <c r="Z165" s="211"/>
      <c r="AA165" s="211"/>
      <c r="AB165" s="211"/>
      <c r="AC165" s="211"/>
      <c r="AD165" s="211"/>
      <c r="AE165" s="211"/>
      <c r="AF165" s="211"/>
      <c r="AG165" s="211" t="s">
        <v>112</v>
      </c>
      <c r="AH165" s="211">
        <v>0</v>
      </c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x14ac:dyDescent="0.25">
      <c r="A166" s="227" t="s">
        <v>100</v>
      </c>
      <c r="B166" s="228" t="s">
        <v>64</v>
      </c>
      <c r="C166" s="252" t="s">
        <v>65</v>
      </c>
      <c r="D166" s="229"/>
      <c r="E166" s="230"/>
      <c r="F166" s="231"/>
      <c r="G166" s="231">
        <f>SUMIF(AG167:AG175,"&lt;&gt;NOR",G167:G175)</f>
        <v>0</v>
      </c>
      <c r="H166" s="231"/>
      <c r="I166" s="231">
        <f>SUM(I167:I175)</f>
        <v>0</v>
      </c>
      <c r="J166" s="231"/>
      <c r="K166" s="231">
        <f>SUM(K167:K175)</f>
        <v>0</v>
      </c>
      <c r="L166" s="231"/>
      <c r="M166" s="231">
        <f>SUM(M167:M175)</f>
        <v>0</v>
      </c>
      <c r="N166" s="231"/>
      <c r="O166" s="231">
        <f>SUM(O167:O175)</f>
        <v>0.8600000000000001</v>
      </c>
      <c r="P166" s="231"/>
      <c r="Q166" s="231">
        <f>SUM(Q167:Q175)</f>
        <v>0</v>
      </c>
      <c r="R166" s="231"/>
      <c r="S166" s="231"/>
      <c r="T166" s="232"/>
      <c r="U166" s="226"/>
      <c r="V166" s="226">
        <f>SUM(V167:V175)</f>
        <v>29.52</v>
      </c>
      <c r="W166" s="226"/>
      <c r="X166" s="226"/>
      <c r="AG166" t="s">
        <v>101</v>
      </c>
    </row>
    <row r="167" spans="1:60" outlineLevel="1" x14ac:dyDescent="0.25">
      <c r="A167" s="233">
        <v>40</v>
      </c>
      <c r="B167" s="234" t="s">
        <v>284</v>
      </c>
      <c r="C167" s="253" t="s">
        <v>285</v>
      </c>
      <c r="D167" s="235" t="s">
        <v>270</v>
      </c>
      <c r="E167" s="236">
        <v>72</v>
      </c>
      <c r="F167" s="237"/>
      <c r="G167" s="238">
        <f>ROUND(E167*F167,2)</f>
        <v>0</v>
      </c>
      <c r="H167" s="237"/>
      <c r="I167" s="238">
        <f>ROUND(E167*H167,2)</f>
        <v>0</v>
      </c>
      <c r="J167" s="237"/>
      <c r="K167" s="238">
        <f>ROUND(E167*J167,2)</f>
        <v>0</v>
      </c>
      <c r="L167" s="238">
        <v>21</v>
      </c>
      <c r="M167" s="238">
        <f>G167*(1+L167/100)</f>
        <v>0</v>
      </c>
      <c r="N167" s="238">
        <v>0</v>
      </c>
      <c r="O167" s="238">
        <f>ROUND(E167*N167,2)</f>
        <v>0</v>
      </c>
      <c r="P167" s="238">
        <v>0</v>
      </c>
      <c r="Q167" s="238">
        <f>ROUND(E167*P167,2)</f>
        <v>0</v>
      </c>
      <c r="R167" s="238" t="s">
        <v>286</v>
      </c>
      <c r="S167" s="238" t="s">
        <v>106</v>
      </c>
      <c r="T167" s="239" t="s">
        <v>106</v>
      </c>
      <c r="U167" s="221">
        <v>0.41</v>
      </c>
      <c r="V167" s="221">
        <f>ROUND(E167*U167,2)</f>
        <v>29.52</v>
      </c>
      <c r="W167" s="221"/>
      <c r="X167" s="221" t="s">
        <v>107</v>
      </c>
      <c r="Y167" s="211"/>
      <c r="Z167" s="211"/>
      <c r="AA167" s="211"/>
      <c r="AB167" s="211"/>
      <c r="AC167" s="211"/>
      <c r="AD167" s="211"/>
      <c r="AE167" s="211"/>
      <c r="AF167" s="211"/>
      <c r="AG167" s="211" t="s">
        <v>108</v>
      </c>
      <c r="AH167" s="211"/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5">
      <c r="A168" s="219"/>
      <c r="B168" s="220"/>
      <c r="C168" s="255" t="s">
        <v>287</v>
      </c>
      <c r="D168" s="222"/>
      <c r="E168" s="223">
        <v>72</v>
      </c>
      <c r="F168" s="221"/>
      <c r="G168" s="221"/>
      <c r="H168" s="221"/>
      <c r="I168" s="221"/>
      <c r="J168" s="221"/>
      <c r="K168" s="221"/>
      <c r="L168" s="221"/>
      <c r="M168" s="221"/>
      <c r="N168" s="221"/>
      <c r="O168" s="221"/>
      <c r="P168" s="221"/>
      <c r="Q168" s="221"/>
      <c r="R168" s="221"/>
      <c r="S168" s="221"/>
      <c r="T168" s="221"/>
      <c r="U168" s="221"/>
      <c r="V168" s="221"/>
      <c r="W168" s="221"/>
      <c r="X168" s="221"/>
      <c r="Y168" s="211"/>
      <c r="Z168" s="211"/>
      <c r="AA168" s="211"/>
      <c r="AB168" s="211"/>
      <c r="AC168" s="211"/>
      <c r="AD168" s="211"/>
      <c r="AE168" s="211"/>
      <c r="AF168" s="211"/>
      <c r="AG168" s="211" t="s">
        <v>112</v>
      </c>
      <c r="AH168" s="211">
        <v>0</v>
      </c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 x14ac:dyDescent="0.25">
      <c r="A169" s="233">
        <v>41</v>
      </c>
      <c r="B169" s="234" t="s">
        <v>288</v>
      </c>
      <c r="C169" s="253" t="s">
        <v>289</v>
      </c>
      <c r="D169" s="235" t="s">
        <v>290</v>
      </c>
      <c r="E169" s="236">
        <v>26</v>
      </c>
      <c r="F169" s="237"/>
      <c r="G169" s="238">
        <f>ROUND(E169*F169,2)</f>
        <v>0</v>
      </c>
      <c r="H169" s="237"/>
      <c r="I169" s="238">
        <f>ROUND(E169*H169,2)</f>
        <v>0</v>
      </c>
      <c r="J169" s="237"/>
      <c r="K169" s="238">
        <f>ROUND(E169*J169,2)</f>
        <v>0</v>
      </c>
      <c r="L169" s="238">
        <v>21</v>
      </c>
      <c r="M169" s="238">
        <f>G169*(1+L169/100)</f>
        <v>0</v>
      </c>
      <c r="N169" s="238">
        <v>0.01</v>
      </c>
      <c r="O169" s="238">
        <f>ROUND(E169*N169,2)</f>
        <v>0.26</v>
      </c>
      <c r="P169" s="238">
        <v>0</v>
      </c>
      <c r="Q169" s="238">
        <f>ROUND(E169*P169,2)</f>
        <v>0</v>
      </c>
      <c r="R169" s="238"/>
      <c r="S169" s="238" t="s">
        <v>187</v>
      </c>
      <c r="T169" s="239" t="s">
        <v>188</v>
      </c>
      <c r="U169" s="221">
        <v>0</v>
      </c>
      <c r="V169" s="221">
        <f>ROUND(E169*U169,2)</f>
        <v>0</v>
      </c>
      <c r="W169" s="221"/>
      <c r="X169" s="221" t="s">
        <v>291</v>
      </c>
      <c r="Y169" s="211"/>
      <c r="Z169" s="211"/>
      <c r="AA169" s="211"/>
      <c r="AB169" s="211"/>
      <c r="AC169" s="211"/>
      <c r="AD169" s="211"/>
      <c r="AE169" s="211"/>
      <c r="AF169" s="211"/>
      <c r="AG169" s="211" t="s">
        <v>292</v>
      </c>
      <c r="AH169" s="211"/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1" x14ac:dyDescent="0.25">
      <c r="A170" s="219"/>
      <c r="B170" s="220"/>
      <c r="C170" s="255" t="s">
        <v>293</v>
      </c>
      <c r="D170" s="222"/>
      <c r="E170" s="223">
        <v>26</v>
      </c>
      <c r="F170" s="221"/>
      <c r="G170" s="221"/>
      <c r="H170" s="221"/>
      <c r="I170" s="221"/>
      <c r="J170" s="221"/>
      <c r="K170" s="221"/>
      <c r="L170" s="221"/>
      <c r="M170" s="221"/>
      <c r="N170" s="221"/>
      <c r="O170" s="221"/>
      <c r="P170" s="221"/>
      <c r="Q170" s="221"/>
      <c r="R170" s="221"/>
      <c r="S170" s="221"/>
      <c r="T170" s="221"/>
      <c r="U170" s="221"/>
      <c r="V170" s="221"/>
      <c r="W170" s="221"/>
      <c r="X170" s="221"/>
      <c r="Y170" s="211"/>
      <c r="Z170" s="211"/>
      <c r="AA170" s="211"/>
      <c r="AB170" s="211"/>
      <c r="AC170" s="211"/>
      <c r="AD170" s="211"/>
      <c r="AE170" s="211"/>
      <c r="AF170" s="211"/>
      <c r="AG170" s="211" t="s">
        <v>112</v>
      </c>
      <c r="AH170" s="211">
        <v>0</v>
      </c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1" x14ac:dyDescent="0.25">
      <c r="A171" s="233">
        <v>42</v>
      </c>
      <c r="B171" s="234" t="s">
        <v>294</v>
      </c>
      <c r="C171" s="253" t="s">
        <v>295</v>
      </c>
      <c r="D171" s="235" t="s">
        <v>290</v>
      </c>
      <c r="E171" s="236">
        <v>4</v>
      </c>
      <c r="F171" s="237"/>
      <c r="G171" s="238">
        <f>ROUND(E171*F171,2)</f>
        <v>0</v>
      </c>
      <c r="H171" s="237"/>
      <c r="I171" s="238">
        <f>ROUND(E171*H171,2)</f>
        <v>0</v>
      </c>
      <c r="J171" s="237"/>
      <c r="K171" s="238">
        <f>ROUND(E171*J171,2)</f>
        <v>0</v>
      </c>
      <c r="L171" s="238">
        <v>21</v>
      </c>
      <c r="M171" s="238">
        <f>G171*(1+L171/100)</f>
        <v>0</v>
      </c>
      <c r="N171" s="238">
        <v>0.01</v>
      </c>
      <c r="O171" s="238">
        <f>ROUND(E171*N171,2)</f>
        <v>0.04</v>
      </c>
      <c r="P171" s="238">
        <v>0</v>
      </c>
      <c r="Q171" s="238">
        <f>ROUND(E171*P171,2)</f>
        <v>0</v>
      </c>
      <c r="R171" s="238"/>
      <c r="S171" s="238" t="s">
        <v>187</v>
      </c>
      <c r="T171" s="239" t="s">
        <v>188</v>
      </c>
      <c r="U171" s="221">
        <v>0</v>
      </c>
      <c r="V171" s="221">
        <f>ROUND(E171*U171,2)</f>
        <v>0</v>
      </c>
      <c r="W171" s="221"/>
      <c r="X171" s="221" t="s">
        <v>291</v>
      </c>
      <c r="Y171" s="211"/>
      <c r="Z171" s="211"/>
      <c r="AA171" s="211"/>
      <c r="AB171" s="211"/>
      <c r="AC171" s="211"/>
      <c r="AD171" s="211"/>
      <c r="AE171" s="211"/>
      <c r="AF171" s="211"/>
      <c r="AG171" s="211" t="s">
        <v>292</v>
      </c>
      <c r="AH171" s="211"/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 x14ac:dyDescent="0.25">
      <c r="A172" s="219"/>
      <c r="B172" s="220"/>
      <c r="C172" s="255" t="s">
        <v>296</v>
      </c>
      <c r="D172" s="222"/>
      <c r="E172" s="223">
        <v>4</v>
      </c>
      <c r="F172" s="221"/>
      <c r="G172" s="221"/>
      <c r="H172" s="221"/>
      <c r="I172" s="221"/>
      <c r="J172" s="221"/>
      <c r="K172" s="221"/>
      <c r="L172" s="221"/>
      <c r="M172" s="221"/>
      <c r="N172" s="221"/>
      <c r="O172" s="221"/>
      <c r="P172" s="221"/>
      <c r="Q172" s="221"/>
      <c r="R172" s="221"/>
      <c r="S172" s="221"/>
      <c r="T172" s="221"/>
      <c r="U172" s="221"/>
      <c r="V172" s="221"/>
      <c r="W172" s="221"/>
      <c r="X172" s="221"/>
      <c r="Y172" s="211"/>
      <c r="Z172" s="211"/>
      <c r="AA172" s="211"/>
      <c r="AB172" s="211"/>
      <c r="AC172" s="211"/>
      <c r="AD172" s="211"/>
      <c r="AE172" s="211"/>
      <c r="AF172" s="211"/>
      <c r="AG172" s="211" t="s">
        <v>112</v>
      </c>
      <c r="AH172" s="211">
        <v>0</v>
      </c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5">
      <c r="A173" s="243">
        <v>43</v>
      </c>
      <c r="B173" s="244" t="s">
        <v>297</v>
      </c>
      <c r="C173" s="258" t="s">
        <v>298</v>
      </c>
      <c r="D173" s="245" t="s">
        <v>290</v>
      </c>
      <c r="E173" s="246">
        <v>2</v>
      </c>
      <c r="F173" s="247"/>
      <c r="G173" s="248">
        <f>ROUND(E173*F173,2)</f>
        <v>0</v>
      </c>
      <c r="H173" s="247"/>
      <c r="I173" s="248">
        <f>ROUND(E173*H173,2)</f>
        <v>0</v>
      </c>
      <c r="J173" s="247"/>
      <c r="K173" s="248">
        <f>ROUND(E173*J173,2)</f>
        <v>0</v>
      </c>
      <c r="L173" s="248">
        <v>21</v>
      </c>
      <c r="M173" s="248">
        <f>G173*(1+L173/100)</f>
        <v>0</v>
      </c>
      <c r="N173" s="248">
        <v>0.01</v>
      </c>
      <c r="O173" s="248">
        <f>ROUND(E173*N173,2)</f>
        <v>0.02</v>
      </c>
      <c r="P173" s="248">
        <v>0</v>
      </c>
      <c r="Q173" s="248">
        <f>ROUND(E173*P173,2)</f>
        <v>0</v>
      </c>
      <c r="R173" s="248"/>
      <c r="S173" s="248" t="s">
        <v>187</v>
      </c>
      <c r="T173" s="249" t="s">
        <v>188</v>
      </c>
      <c r="U173" s="221">
        <v>0</v>
      </c>
      <c r="V173" s="221">
        <f>ROUND(E173*U173,2)</f>
        <v>0</v>
      </c>
      <c r="W173" s="221"/>
      <c r="X173" s="221" t="s">
        <v>291</v>
      </c>
      <c r="Y173" s="211"/>
      <c r="Z173" s="211"/>
      <c r="AA173" s="211"/>
      <c r="AB173" s="211"/>
      <c r="AC173" s="211"/>
      <c r="AD173" s="211"/>
      <c r="AE173" s="211"/>
      <c r="AF173" s="211"/>
      <c r="AG173" s="211" t="s">
        <v>292</v>
      </c>
      <c r="AH173" s="211"/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1" x14ac:dyDescent="0.25">
      <c r="A174" s="233">
        <v>44</v>
      </c>
      <c r="B174" s="234" t="s">
        <v>299</v>
      </c>
      <c r="C174" s="253" t="s">
        <v>300</v>
      </c>
      <c r="D174" s="235" t="s">
        <v>290</v>
      </c>
      <c r="E174" s="236">
        <v>27</v>
      </c>
      <c r="F174" s="237"/>
      <c r="G174" s="238">
        <f>ROUND(E174*F174,2)</f>
        <v>0</v>
      </c>
      <c r="H174" s="237"/>
      <c r="I174" s="238">
        <f>ROUND(E174*H174,2)</f>
        <v>0</v>
      </c>
      <c r="J174" s="237"/>
      <c r="K174" s="238">
        <f>ROUND(E174*J174,2)</f>
        <v>0</v>
      </c>
      <c r="L174" s="238">
        <v>21</v>
      </c>
      <c r="M174" s="238">
        <f>G174*(1+L174/100)</f>
        <v>0</v>
      </c>
      <c r="N174" s="238">
        <v>0.02</v>
      </c>
      <c r="O174" s="238">
        <f>ROUND(E174*N174,2)</f>
        <v>0.54</v>
      </c>
      <c r="P174" s="238">
        <v>0</v>
      </c>
      <c r="Q174" s="238">
        <f>ROUND(E174*P174,2)</f>
        <v>0</v>
      </c>
      <c r="R174" s="238"/>
      <c r="S174" s="238" t="s">
        <v>187</v>
      </c>
      <c r="T174" s="239" t="s">
        <v>188</v>
      </c>
      <c r="U174" s="221">
        <v>0</v>
      </c>
      <c r="V174" s="221">
        <f>ROUND(E174*U174,2)</f>
        <v>0</v>
      </c>
      <c r="W174" s="221"/>
      <c r="X174" s="221" t="s">
        <v>291</v>
      </c>
      <c r="Y174" s="211"/>
      <c r="Z174" s="211"/>
      <c r="AA174" s="211"/>
      <c r="AB174" s="211"/>
      <c r="AC174" s="211"/>
      <c r="AD174" s="211"/>
      <c r="AE174" s="211"/>
      <c r="AF174" s="211"/>
      <c r="AG174" s="211" t="s">
        <v>292</v>
      </c>
      <c r="AH174" s="211"/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1" x14ac:dyDescent="0.25">
      <c r="A175" s="219"/>
      <c r="B175" s="220"/>
      <c r="C175" s="255" t="s">
        <v>301</v>
      </c>
      <c r="D175" s="222"/>
      <c r="E175" s="223">
        <v>27</v>
      </c>
      <c r="F175" s="221"/>
      <c r="G175" s="221"/>
      <c r="H175" s="221"/>
      <c r="I175" s="221"/>
      <c r="J175" s="221"/>
      <c r="K175" s="221"/>
      <c r="L175" s="221"/>
      <c r="M175" s="221"/>
      <c r="N175" s="221"/>
      <c r="O175" s="221"/>
      <c r="P175" s="221"/>
      <c r="Q175" s="221"/>
      <c r="R175" s="221"/>
      <c r="S175" s="221"/>
      <c r="T175" s="221"/>
      <c r="U175" s="221"/>
      <c r="V175" s="221"/>
      <c r="W175" s="221"/>
      <c r="X175" s="221"/>
      <c r="Y175" s="211"/>
      <c r="Z175" s="211"/>
      <c r="AA175" s="211"/>
      <c r="AB175" s="211"/>
      <c r="AC175" s="211"/>
      <c r="AD175" s="211"/>
      <c r="AE175" s="211"/>
      <c r="AF175" s="211"/>
      <c r="AG175" s="211" t="s">
        <v>112</v>
      </c>
      <c r="AH175" s="211">
        <v>0</v>
      </c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x14ac:dyDescent="0.25">
      <c r="A176" s="227" t="s">
        <v>100</v>
      </c>
      <c r="B176" s="228" t="s">
        <v>66</v>
      </c>
      <c r="C176" s="252" t="s">
        <v>67</v>
      </c>
      <c r="D176" s="229"/>
      <c r="E176" s="230"/>
      <c r="F176" s="231"/>
      <c r="G176" s="231">
        <f>SUMIF(AG177:AG187,"&lt;&gt;NOR",G177:G187)</f>
        <v>0</v>
      </c>
      <c r="H176" s="231"/>
      <c r="I176" s="231">
        <f>SUM(I177:I187)</f>
        <v>0</v>
      </c>
      <c r="J176" s="231"/>
      <c r="K176" s="231">
        <f>SUM(K177:K187)</f>
        <v>0</v>
      </c>
      <c r="L176" s="231"/>
      <c r="M176" s="231">
        <f>SUM(M177:M187)</f>
        <v>0</v>
      </c>
      <c r="N176" s="231"/>
      <c r="O176" s="231">
        <f>SUM(O177:O187)</f>
        <v>0</v>
      </c>
      <c r="P176" s="231"/>
      <c r="Q176" s="231">
        <f>SUM(Q177:Q187)</f>
        <v>0</v>
      </c>
      <c r="R176" s="231"/>
      <c r="S176" s="231"/>
      <c r="T176" s="232"/>
      <c r="U176" s="226"/>
      <c r="V176" s="226">
        <f>SUM(V177:V187)</f>
        <v>0</v>
      </c>
      <c r="W176" s="226"/>
      <c r="X176" s="226"/>
      <c r="AG176" t="s">
        <v>101</v>
      </c>
    </row>
    <row r="177" spans="1:60" outlineLevel="1" x14ac:dyDescent="0.25">
      <c r="A177" s="243">
        <v>45</v>
      </c>
      <c r="B177" s="244" t="s">
        <v>302</v>
      </c>
      <c r="C177" s="258" t="s">
        <v>303</v>
      </c>
      <c r="D177" s="245" t="s">
        <v>290</v>
      </c>
      <c r="E177" s="246">
        <v>1</v>
      </c>
      <c r="F177" s="247"/>
      <c r="G177" s="248">
        <f>ROUND(E177*F177,2)</f>
        <v>0</v>
      </c>
      <c r="H177" s="247"/>
      <c r="I177" s="248">
        <f>ROUND(E177*H177,2)</f>
        <v>0</v>
      </c>
      <c r="J177" s="247"/>
      <c r="K177" s="248">
        <f>ROUND(E177*J177,2)</f>
        <v>0</v>
      </c>
      <c r="L177" s="248">
        <v>21</v>
      </c>
      <c r="M177" s="248">
        <f>G177*(1+L177/100)</f>
        <v>0</v>
      </c>
      <c r="N177" s="248">
        <v>0</v>
      </c>
      <c r="O177" s="248">
        <f>ROUND(E177*N177,2)</f>
        <v>0</v>
      </c>
      <c r="P177" s="248">
        <v>0</v>
      </c>
      <c r="Q177" s="248">
        <f>ROUND(E177*P177,2)</f>
        <v>0</v>
      </c>
      <c r="R177" s="248"/>
      <c r="S177" s="248" t="s">
        <v>187</v>
      </c>
      <c r="T177" s="249" t="s">
        <v>188</v>
      </c>
      <c r="U177" s="221">
        <v>0</v>
      </c>
      <c r="V177" s="221">
        <f>ROUND(E177*U177,2)</f>
        <v>0</v>
      </c>
      <c r="W177" s="221"/>
      <c r="X177" s="221" t="s">
        <v>107</v>
      </c>
      <c r="Y177" s="211"/>
      <c r="Z177" s="211"/>
      <c r="AA177" s="211"/>
      <c r="AB177" s="211"/>
      <c r="AC177" s="211"/>
      <c r="AD177" s="211"/>
      <c r="AE177" s="211"/>
      <c r="AF177" s="211"/>
      <c r="AG177" s="211" t="s">
        <v>108</v>
      </c>
      <c r="AH177" s="211"/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1" x14ac:dyDescent="0.25">
      <c r="A178" s="243">
        <v>46</v>
      </c>
      <c r="B178" s="244" t="s">
        <v>304</v>
      </c>
      <c r="C178" s="258" t="s">
        <v>305</v>
      </c>
      <c r="D178" s="245" t="s">
        <v>290</v>
      </c>
      <c r="E178" s="246">
        <v>1</v>
      </c>
      <c r="F178" s="247"/>
      <c r="G178" s="248">
        <f>ROUND(E178*F178,2)</f>
        <v>0</v>
      </c>
      <c r="H178" s="247"/>
      <c r="I178" s="248">
        <f>ROUND(E178*H178,2)</f>
        <v>0</v>
      </c>
      <c r="J178" s="247"/>
      <c r="K178" s="248">
        <f>ROUND(E178*J178,2)</f>
        <v>0</v>
      </c>
      <c r="L178" s="248">
        <v>21</v>
      </c>
      <c r="M178" s="248">
        <f>G178*(1+L178/100)</f>
        <v>0</v>
      </c>
      <c r="N178" s="248">
        <v>0</v>
      </c>
      <c r="O178" s="248">
        <f>ROUND(E178*N178,2)</f>
        <v>0</v>
      </c>
      <c r="P178" s="248">
        <v>0</v>
      </c>
      <c r="Q178" s="248">
        <f>ROUND(E178*P178,2)</f>
        <v>0</v>
      </c>
      <c r="R178" s="248"/>
      <c r="S178" s="248" t="s">
        <v>187</v>
      </c>
      <c r="T178" s="249" t="s">
        <v>188</v>
      </c>
      <c r="U178" s="221">
        <v>0</v>
      </c>
      <c r="V178" s="221">
        <f>ROUND(E178*U178,2)</f>
        <v>0</v>
      </c>
      <c r="W178" s="221"/>
      <c r="X178" s="221" t="s">
        <v>107</v>
      </c>
      <c r="Y178" s="211"/>
      <c r="Z178" s="211"/>
      <c r="AA178" s="211"/>
      <c r="AB178" s="211"/>
      <c r="AC178" s="211"/>
      <c r="AD178" s="211"/>
      <c r="AE178" s="211"/>
      <c r="AF178" s="211"/>
      <c r="AG178" s="211" t="s">
        <v>108</v>
      </c>
      <c r="AH178" s="211"/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 x14ac:dyDescent="0.25">
      <c r="A179" s="243">
        <v>47</v>
      </c>
      <c r="B179" s="244" t="s">
        <v>306</v>
      </c>
      <c r="C179" s="258" t="s">
        <v>307</v>
      </c>
      <c r="D179" s="245" t="s">
        <v>290</v>
      </c>
      <c r="E179" s="246">
        <v>2</v>
      </c>
      <c r="F179" s="247"/>
      <c r="G179" s="248">
        <f>ROUND(E179*F179,2)</f>
        <v>0</v>
      </c>
      <c r="H179" s="247"/>
      <c r="I179" s="248">
        <f>ROUND(E179*H179,2)</f>
        <v>0</v>
      </c>
      <c r="J179" s="247"/>
      <c r="K179" s="248">
        <f>ROUND(E179*J179,2)</f>
        <v>0</v>
      </c>
      <c r="L179" s="248">
        <v>21</v>
      </c>
      <c r="M179" s="248">
        <f>G179*(1+L179/100)</f>
        <v>0</v>
      </c>
      <c r="N179" s="248">
        <v>0</v>
      </c>
      <c r="O179" s="248">
        <f>ROUND(E179*N179,2)</f>
        <v>0</v>
      </c>
      <c r="P179" s="248">
        <v>0</v>
      </c>
      <c r="Q179" s="248">
        <f>ROUND(E179*P179,2)</f>
        <v>0</v>
      </c>
      <c r="R179" s="248"/>
      <c r="S179" s="248" t="s">
        <v>187</v>
      </c>
      <c r="T179" s="249" t="s">
        <v>188</v>
      </c>
      <c r="U179" s="221">
        <v>0</v>
      </c>
      <c r="V179" s="221">
        <f>ROUND(E179*U179,2)</f>
        <v>0</v>
      </c>
      <c r="W179" s="221"/>
      <c r="X179" s="221" t="s">
        <v>107</v>
      </c>
      <c r="Y179" s="211"/>
      <c r="Z179" s="211"/>
      <c r="AA179" s="211"/>
      <c r="AB179" s="211"/>
      <c r="AC179" s="211"/>
      <c r="AD179" s="211"/>
      <c r="AE179" s="211"/>
      <c r="AF179" s="211"/>
      <c r="AG179" s="211" t="s">
        <v>108</v>
      </c>
      <c r="AH179" s="211"/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5">
      <c r="A180" s="243">
        <v>48</v>
      </c>
      <c r="B180" s="244" t="s">
        <v>308</v>
      </c>
      <c r="C180" s="258" t="s">
        <v>309</v>
      </c>
      <c r="D180" s="245" t="s">
        <v>290</v>
      </c>
      <c r="E180" s="246">
        <v>1</v>
      </c>
      <c r="F180" s="247"/>
      <c r="G180" s="248">
        <f>ROUND(E180*F180,2)</f>
        <v>0</v>
      </c>
      <c r="H180" s="247"/>
      <c r="I180" s="248">
        <f>ROUND(E180*H180,2)</f>
        <v>0</v>
      </c>
      <c r="J180" s="247"/>
      <c r="K180" s="248">
        <f>ROUND(E180*J180,2)</f>
        <v>0</v>
      </c>
      <c r="L180" s="248">
        <v>21</v>
      </c>
      <c r="M180" s="248">
        <f>G180*(1+L180/100)</f>
        <v>0</v>
      </c>
      <c r="N180" s="248">
        <v>0</v>
      </c>
      <c r="O180" s="248">
        <f>ROUND(E180*N180,2)</f>
        <v>0</v>
      </c>
      <c r="P180" s="248">
        <v>0</v>
      </c>
      <c r="Q180" s="248">
        <f>ROUND(E180*P180,2)</f>
        <v>0</v>
      </c>
      <c r="R180" s="248"/>
      <c r="S180" s="248" t="s">
        <v>187</v>
      </c>
      <c r="T180" s="249" t="s">
        <v>188</v>
      </c>
      <c r="U180" s="221">
        <v>0</v>
      </c>
      <c r="V180" s="221">
        <f>ROUND(E180*U180,2)</f>
        <v>0</v>
      </c>
      <c r="W180" s="221"/>
      <c r="X180" s="221" t="s">
        <v>107</v>
      </c>
      <c r="Y180" s="211"/>
      <c r="Z180" s="211"/>
      <c r="AA180" s="211"/>
      <c r="AB180" s="211"/>
      <c r="AC180" s="211"/>
      <c r="AD180" s="211"/>
      <c r="AE180" s="211"/>
      <c r="AF180" s="211"/>
      <c r="AG180" s="211" t="s">
        <v>108</v>
      </c>
      <c r="AH180" s="211"/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5">
      <c r="A181" s="243">
        <v>49</v>
      </c>
      <c r="B181" s="244" t="s">
        <v>310</v>
      </c>
      <c r="C181" s="258" t="s">
        <v>311</v>
      </c>
      <c r="D181" s="245" t="s">
        <v>290</v>
      </c>
      <c r="E181" s="246">
        <v>1</v>
      </c>
      <c r="F181" s="247"/>
      <c r="G181" s="248">
        <f>ROUND(E181*F181,2)</f>
        <v>0</v>
      </c>
      <c r="H181" s="247"/>
      <c r="I181" s="248">
        <f>ROUND(E181*H181,2)</f>
        <v>0</v>
      </c>
      <c r="J181" s="247"/>
      <c r="K181" s="248">
        <f>ROUND(E181*J181,2)</f>
        <v>0</v>
      </c>
      <c r="L181" s="248">
        <v>21</v>
      </c>
      <c r="M181" s="248">
        <f>G181*(1+L181/100)</f>
        <v>0</v>
      </c>
      <c r="N181" s="248">
        <v>0</v>
      </c>
      <c r="O181" s="248">
        <f>ROUND(E181*N181,2)</f>
        <v>0</v>
      </c>
      <c r="P181" s="248">
        <v>0</v>
      </c>
      <c r="Q181" s="248">
        <f>ROUND(E181*P181,2)</f>
        <v>0</v>
      </c>
      <c r="R181" s="248"/>
      <c r="S181" s="248" t="s">
        <v>187</v>
      </c>
      <c r="T181" s="249" t="s">
        <v>188</v>
      </c>
      <c r="U181" s="221">
        <v>0</v>
      </c>
      <c r="V181" s="221">
        <f>ROUND(E181*U181,2)</f>
        <v>0</v>
      </c>
      <c r="W181" s="221"/>
      <c r="X181" s="221" t="s">
        <v>107</v>
      </c>
      <c r="Y181" s="211"/>
      <c r="Z181" s="211"/>
      <c r="AA181" s="211"/>
      <c r="AB181" s="211"/>
      <c r="AC181" s="211"/>
      <c r="AD181" s="211"/>
      <c r="AE181" s="211"/>
      <c r="AF181" s="211"/>
      <c r="AG181" s="211" t="s">
        <v>108</v>
      </c>
      <c r="AH181" s="211"/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1" x14ac:dyDescent="0.25">
      <c r="A182" s="243">
        <v>50</v>
      </c>
      <c r="B182" s="244" t="s">
        <v>312</v>
      </c>
      <c r="C182" s="258" t="s">
        <v>313</v>
      </c>
      <c r="D182" s="245" t="s">
        <v>290</v>
      </c>
      <c r="E182" s="246">
        <v>1</v>
      </c>
      <c r="F182" s="247"/>
      <c r="G182" s="248">
        <f>ROUND(E182*F182,2)</f>
        <v>0</v>
      </c>
      <c r="H182" s="247"/>
      <c r="I182" s="248">
        <f>ROUND(E182*H182,2)</f>
        <v>0</v>
      </c>
      <c r="J182" s="247"/>
      <c r="K182" s="248">
        <f>ROUND(E182*J182,2)</f>
        <v>0</v>
      </c>
      <c r="L182" s="248">
        <v>21</v>
      </c>
      <c r="M182" s="248">
        <f>G182*(1+L182/100)</f>
        <v>0</v>
      </c>
      <c r="N182" s="248">
        <v>0</v>
      </c>
      <c r="O182" s="248">
        <f>ROUND(E182*N182,2)</f>
        <v>0</v>
      </c>
      <c r="P182" s="248">
        <v>0</v>
      </c>
      <c r="Q182" s="248">
        <f>ROUND(E182*P182,2)</f>
        <v>0</v>
      </c>
      <c r="R182" s="248"/>
      <c r="S182" s="248" t="s">
        <v>187</v>
      </c>
      <c r="T182" s="249" t="s">
        <v>188</v>
      </c>
      <c r="U182" s="221">
        <v>0</v>
      </c>
      <c r="V182" s="221">
        <f>ROUND(E182*U182,2)</f>
        <v>0</v>
      </c>
      <c r="W182" s="221"/>
      <c r="X182" s="221" t="s">
        <v>107</v>
      </c>
      <c r="Y182" s="211"/>
      <c r="Z182" s="211"/>
      <c r="AA182" s="211"/>
      <c r="AB182" s="211"/>
      <c r="AC182" s="211"/>
      <c r="AD182" s="211"/>
      <c r="AE182" s="211"/>
      <c r="AF182" s="211"/>
      <c r="AG182" s="211" t="s">
        <v>108</v>
      </c>
      <c r="AH182" s="211"/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1" x14ac:dyDescent="0.25">
      <c r="A183" s="243">
        <v>51</v>
      </c>
      <c r="B183" s="244" t="s">
        <v>314</v>
      </c>
      <c r="C183" s="258" t="s">
        <v>315</v>
      </c>
      <c r="D183" s="245" t="s">
        <v>290</v>
      </c>
      <c r="E183" s="246">
        <v>1</v>
      </c>
      <c r="F183" s="247"/>
      <c r="G183" s="248">
        <f>ROUND(E183*F183,2)</f>
        <v>0</v>
      </c>
      <c r="H183" s="247"/>
      <c r="I183" s="248">
        <f>ROUND(E183*H183,2)</f>
        <v>0</v>
      </c>
      <c r="J183" s="247"/>
      <c r="K183" s="248">
        <f>ROUND(E183*J183,2)</f>
        <v>0</v>
      </c>
      <c r="L183" s="248">
        <v>21</v>
      </c>
      <c r="M183" s="248">
        <f>G183*(1+L183/100)</f>
        <v>0</v>
      </c>
      <c r="N183" s="248">
        <v>0</v>
      </c>
      <c r="O183" s="248">
        <f>ROUND(E183*N183,2)</f>
        <v>0</v>
      </c>
      <c r="P183" s="248">
        <v>0</v>
      </c>
      <c r="Q183" s="248">
        <f>ROUND(E183*P183,2)</f>
        <v>0</v>
      </c>
      <c r="R183" s="248"/>
      <c r="S183" s="248" t="s">
        <v>187</v>
      </c>
      <c r="T183" s="249" t="s">
        <v>188</v>
      </c>
      <c r="U183" s="221">
        <v>0</v>
      </c>
      <c r="V183" s="221">
        <f>ROUND(E183*U183,2)</f>
        <v>0</v>
      </c>
      <c r="W183" s="221"/>
      <c r="X183" s="221" t="s">
        <v>107</v>
      </c>
      <c r="Y183" s="211"/>
      <c r="Z183" s="211"/>
      <c r="AA183" s="211"/>
      <c r="AB183" s="211"/>
      <c r="AC183" s="211"/>
      <c r="AD183" s="211"/>
      <c r="AE183" s="211"/>
      <c r="AF183" s="211"/>
      <c r="AG183" s="211" t="s">
        <v>108</v>
      </c>
      <c r="AH183" s="211"/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5">
      <c r="A184" s="243">
        <v>52</v>
      </c>
      <c r="B184" s="244" t="s">
        <v>316</v>
      </c>
      <c r="C184" s="258" t="s">
        <v>317</v>
      </c>
      <c r="D184" s="245" t="s">
        <v>290</v>
      </c>
      <c r="E184" s="246">
        <v>1</v>
      </c>
      <c r="F184" s="247"/>
      <c r="G184" s="248">
        <f>ROUND(E184*F184,2)</f>
        <v>0</v>
      </c>
      <c r="H184" s="247"/>
      <c r="I184" s="248">
        <f>ROUND(E184*H184,2)</f>
        <v>0</v>
      </c>
      <c r="J184" s="247"/>
      <c r="K184" s="248">
        <f>ROUND(E184*J184,2)</f>
        <v>0</v>
      </c>
      <c r="L184" s="248">
        <v>21</v>
      </c>
      <c r="M184" s="248">
        <f>G184*(1+L184/100)</f>
        <v>0</v>
      </c>
      <c r="N184" s="248">
        <v>0</v>
      </c>
      <c r="O184" s="248">
        <f>ROUND(E184*N184,2)</f>
        <v>0</v>
      </c>
      <c r="P184" s="248">
        <v>0</v>
      </c>
      <c r="Q184" s="248">
        <f>ROUND(E184*P184,2)</f>
        <v>0</v>
      </c>
      <c r="R184" s="248"/>
      <c r="S184" s="248" t="s">
        <v>187</v>
      </c>
      <c r="T184" s="249" t="s">
        <v>188</v>
      </c>
      <c r="U184" s="221">
        <v>0</v>
      </c>
      <c r="V184" s="221">
        <f>ROUND(E184*U184,2)</f>
        <v>0</v>
      </c>
      <c r="W184" s="221"/>
      <c r="X184" s="221" t="s">
        <v>107</v>
      </c>
      <c r="Y184" s="211"/>
      <c r="Z184" s="211"/>
      <c r="AA184" s="211"/>
      <c r="AB184" s="211"/>
      <c r="AC184" s="211"/>
      <c r="AD184" s="211"/>
      <c r="AE184" s="211"/>
      <c r="AF184" s="211"/>
      <c r="AG184" s="211" t="s">
        <v>108</v>
      </c>
      <c r="AH184" s="211"/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1" x14ac:dyDescent="0.25">
      <c r="A185" s="243">
        <v>53</v>
      </c>
      <c r="B185" s="244" t="s">
        <v>318</v>
      </c>
      <c r="C185" s="258" t="s">
        <v>319</v>
      </c>
      <c r="D185" s="245" t="s">
        <v>290</v>
      </c>
      <c r="E185" s="246">
        <v>1</v>
      </c>
      <c r="F185" s="247"/>
      <c r="G185" s="248">
        <f>ROUND(E185*F185,2)</f>
        <v>0</v>
      </c>
      <c r="H185" s="247"/>
      <c r="I185" s="248">
        <f>ROUND(E185*H185,2)</f>
        <v>0</v>
      </c>
      <c r="J185" s="247"/>
      <c r="K185" s="248">
        <f>ROUND(E185*J185,2)</f>
        <v>0</v>
      </c>
      <c r="L185" s="248">
        <v>21</v>
      </c>
      <c r="M185" s="248">
        <f>G185*(1+L185/100)</f>
        <v>0</v>
      </c>
      <c r="N185" s="248">
        <v>0</v>
      </c>
      <c r="O185" s="248">
        <f>ROUND(E185*N185,2)</f>
        <v>0</v>
      </c>
      <c r="P185" s="248">
        <v>0</v>
      </c>
      <c r="Q185" s="248">
        <f>ROUND(E185*P185,2)</f>
        <v>0</v>
      </c>
      <c r="R185" s="248"/>
      <c r="S185" s="248" t="s">
        <v>187</v>
      </c>
      <c r="T185" s="249" t="s">
        <v>188</v>
      </c>
      <c r="U185" s="221">
        <v>0</v>
      </c>
      <c r="V185" s="221">
        <f>ROUND(E185*U185,2)</f>
        <v>0</v>
      </c>
      <c r="W185" s="221"/>
      <c r="X185" s="221" t="s">
        <v>107</v>
      </c>
      <c r="Y185" s="211"/>
      <c r="Z185" s="211"/>
      <c r="AA185" s="211"/>
      <c r="AB185" s="211"/>
      <c r="AC185" s="211"/>
      <c r="AD185" s="211"/>
      <c r="AE185" s="211"/>
      <c r="AF185" s="211"/>
      <c r="AG185" s="211" t="s">
        <v>108</v>
      </c>
      <c r="AH185" s="211"/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 x14ac:dyDescent="0.25">
      <c r="A186" s="243">
        <v>54</v>
      </c>
      <c r="B186" s="244" t="s">
        <v>320</v>
      </c>
      <c r="C186" s="258" t="s">
        <v>321</v>
      </c>
      <c r="D186" s="245" t="s">
        <v>290</v>
      </c>
      <c r="E186" s="246">
        <v>5</v>
      </c>
      <c r="F186" s="247"/>
      <c r="G186" s="248">
        <f>ROUND(E186*F186,2)</f>
        <v>0</v>
      </c>
      <c r="H186" s="247"/>
      <c r="I186" s="248">
        <f>ROUND(E186*H186,2)</f>
        <v>0</v>
      </c>
      <c r="J186" s="247"/>
      <c r="K186" s="248">
        <f>ROUND(E186*J186,2)</f>
        <v>0</v>
      </c>
      <c r="L186" s="248">
        <v>21</v>
      </c>
      <c r="M186" s="248">
        <f>G186*(1+L186/100)</f>
        <v>0</v>
      </c>
      <c r="N186" s="248">
        <v>0</v>
      </c>
      <c r="O186" s="248">
        <f>ROUND(E186*N186,2)</f>
        <v>0</v>
      </c>
      <c r="P186" s="248">
        <v>0</v>
      </c>
      <c r="Q186" s="248">
        <f>ROUND(E186*P186,2)</f>
        <v>0</v>
      </c>
      <c r="R186" s="248"/>
      <c r="S186" s="248" t="s">
        <v>187</v>
      </c>
      <c r="T186" s="249" t="s">
        <v>188</v>
      </c>
      <c r="U186" s="221">
        <v>0</v>
      </c>
      <c r="V186" s="221">
        <f>ROUND(E186*U186,2)</f>
        <v>0</v>
      </c>
      <c r="W186" s="221"/>
      <c r="X186" s="221" t="s">
        <v>107</v>
      </c>
      <c r="Y186" s="211"/>
      <c r="Z186" s="211"/>
      <c r="AA186" s="211"/>
      <c r="AB186" s="211"/>
      <c r="AC186" s="211"/>
      <c r="AD186" s="211"/>
      <c r="AE186" s="211"/>
      <c r="AF186" s="211"/>
      <c r="AG186" s="211" t="s">
        <v>108</v>
      </c>
      <c r="AH186" s="211"/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 x14ac:dyDescent="0.25">
      <c r="A187" s="243">
        <v>55</v>
      </c>
      <c r="B187" s="244" t="s">
        <v>322</v>
      </c>
      <c r="C187" s="258" t="s">
        <v>323</v>
      </c>
      <c r="D187" s="245" t="s">
        <v>290</v>
      </c>
      <c r="E187" s="246">
        <v>3</v>
      </c>
      <c r="F187" s="247"/>
      <c r="G187" s="248">
        <f>ROUND(E187*F187,2)</f>
        <v>0</v>
      </c>
      <c r="H187" s="247"/>
      <c r="I187" s="248">
        <f>ROUND(E187*H187,2)</f>
        <v>0</v>
      </c>
      <c r="J187" s="247"/>
      <c r="K187" s="248">
        <f>ROUND(E187*J187,2)</f>
        <v>0</v>
      </c>
      <c r="L187" s="248">
        <v>21</v>
      </c>
      <c r="M187" s="248">
        <f>G187*(1+L187/100)</f>
        <v>0</v>
      </c>
      <c r="N187" s="248">
        <v>0</v>
      </c>
      <c r="O187" s="248">
        <f>ROUND(E187*N187,2)</f>
        <v>0</v>
      </c>
      <c r="P187" s="248">
        <v>0</v>
      </c>
      <c r="Q187" s="248">
        <f>ROUND(E187*P187,2)</f>
        <v>0</v>
      </c>
      <c r="R187" s="248"/>
      <c r="S187" s="248" t="s">
        <v>187</v>
      </c>
      <c r="T187" s="249" t="s">
        <v>188</v>
      </c>
      <c r="U187" s="221">
        <v>0</v>
      </c>
      <c r="V187" s="221">
        <f>ROUND(E187*U187,2)</f>
        <v>0</v>
      </c>
      <c r="W187" s="221"/>
      <c r="X187" s="221" t="s">
        <v>107</v>
      </c>
      <c r="Y187" s="211"/>
      <c r="Z187" s="211"/>
      <c r="AA187" s="211"/>
      <c r="AB187" s="211"/>
      <c r="AC187" s="211"/>
      <c r="AD187" s="211"/>
      <c r="AE187" s="211"/>
      <c r="AF187" s="211"/>
      <c r="AG187" s="211" t="s">
        <v>108</v>
      </c>
      <c r="AH187" s="211"/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x14ac:dyDescent="0.25">
      <c r="A188" s="227" t="s">
        <v>100</v>
      </c>
      <c r="B188" s="228" t="s">
        <v>68</v>
      </c>
      <c r="C188" s="252" t="s">
        <v>69</v>
      </c>
      <c r="D188" s="229"/>
      <c r="E188" s="230"/>
      <c r="F188" s="231"/>
      <c r="G188" s="231">
        <f>SUMIF(AG189:AG201,"&lt;&gt;NOR",G189:G201)</f>
        <v>0</v>
      </c>
      <c r="H188" s="231"/>
      <c r="I188" s="231">
        <f>SUM(I189:I201)</f>
        <v>0</v>
      </c>
      <c r="J188" s="231"/>
      <c r="K188" s="231">
        <f>SUM(K189:K201)</f>
        <v>0</v>
      </c>
      <c r="L188" s="231"/>
      <c r="M188" s="231">
        <f>SUM(M189:M201)</f>
        <v>0</v>
      </c>
      <c r="N188" s="231"/>
      <c r="O188" s="231">
        <f>SUM(O189:O201)</f>
        <v>0</v>
      </c>
      <c r="P188" s="231"/>
      <c r="Q188" s="231">
        <f>SUM(Q189:Q201)</f>
        <v>27.39</v>
      </c>
      <c r="R188" s="231"/>
      <c r="S188" s="231"/>
      <c r="T188" s="232"/>
      <c r="U188" s="226"/>
      <c r="V188" s="226">
        <f>SUM(V189:V201)</f>
        <v>21.209999999999997</v>
      </c>
      <c r="W188" s="226"/>
      <c r="X188" s="226"/>
      <c r="AG188" t="s">
        <v>101</v>
      </c>
    </row>
    <row r="189" spans="1:60" ht="20.399999999999999" outlineLevel="1" x14ac:dyDescent="0.25">
      <c r="A189" s="233">
        <v>56</v>
      </c>
      <c r="B189" s="234" t="s">
        <v>324</v>
      </c>
      <c r="C189" s="253" t="s">
        <v>325</v>
      </c>
      <c r="D189" s="235" t="s">
        <v>140</v>
      </c>
      <c r="E189" s="236">
        <v>116.07</v>
      </c>
      <c r="F189" s="237"/>
      <c r="G189" s="238">
        <f>ROUND(E189*F189,2)</f>
        <v>0</v>
      </c>
      <c r="H189" s="237"/>
      <c r="I189" s="238">
        <f>ROUND(E189*H189,2)</f>
        <v>0</v>
      </c>
      <c r="J189" s="237"/>
      <c r="K189" s="238">
        <f>ROUND(E189*J189,2)</f>
        <v>0</v>
      </c>
      <c r="L189" s="238">
        <v>21</v>
      </c>
      <c r="M189" s="238">
        <f>G189*(1+L189/100)</f>
        <v>0</v>
      </c>
      <c r="N189" s="238">
        <v>0</v>
      </c>
      <c r="O189" s="238">
        <f>ROUND(E189*N189,2)</f>
        <v>0</v>
      </c>
      <c r="P189" s="238">
        <v>8.7999999999999995E-2</v>
      </c>
      <c r="Q189" s="238">
        <f>ROUND(E189*P189,2)</f>
        <v>10.210000000000001</v>
      </c>
      <c r="R189" s="238" t="s">
        <v>233</v>
      </c>
      <c r="S189" s="238" t="s">
        <v>106</v>
      </c>
      <c r="T189" s="239" t="s">
        <v>106</v>
      </c>
      <c r="U189" s="221">
        <v>7.1999999999999995E-2</v>
      </c>
      <c r="V189" s="221">
        <f>ROUND(E189*U189,2)</f>
        <v>8.36</v>
      </c>
      <c r="W189" s="221"/>
      <c r="X189" s="221" t="s">
        <v>107</v>
      </c>
      <c r="Y189" s="211"/>
      <c r="Z189" s="211"/>
      <c r="AA189" s="211"/>
      <c r="AB189" s="211"/>
      <c r="AC189" s="211"/>
      <c r="AD189" s="211"/>
      <c r="AE189" s="211"/>
      <c r="AF189" s="211"/>
      <c r="AG189" s="211" t="s">
        <v>108</v>
      </c>
      <c r="AH189" s="211"/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ht="21" outlineLevel="1" x14ac:dyDescent="0.25">
      <c r="A190" s="219"/>
      <c r="B190" s="220"/>
      <c r="C190" s="254" t="s">
        <v>326</v>
      </c>
      <c r="D190" s="240"/>
      <c r="E190" s="240"/>
      <c r="F190" s="240"/>
      <c r="G190" s="240"/>
      <c r="H190" s="221"/>
      <c r="I190" s="221"/>
      <c r="J190" s="221"/>
      <c r="K190" s="221"/>
      <c r="L190" s="221"/>
      <c r="M190" s="221"/>
      <c r="N190" s="221"/>
      <c r="O190" s="221"/>
      <c r="P190" s="221"/>
      <c r="Q190" s="221"/>
      <c r="R190" s="221"/>
      <c r="S190" s="221"/>
      <c r="T190" s="221"/>
      <c r="U190" s="221"/>
      <c r="V190" s="221"/>
      <c r="W190" s="221"/>
      <c r="X190" s="221"/>
      <c r="Y190" s="211"/>
      <c r="Z190" s="211"/>
      <c r="AA190" s="211"/>
      <c r="AB190" s="211"/>
      <c r="AC190" s="211"/>
      <c r="AD190" s="211"/>
      <c r="AE190" s="211"/>
      <c r="AF190" s="211"/>
      <c r="AG190" s="211" t="s">
        <v>110</v>
      </c>
      <c r="AH190" s="211"/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42" t="str">
        <f>C190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190" s="211"/>
      <c r="BC190" s="211"/>
      <c r="BD190" s="211"/>
      <c r="BE190" s="211"/>
      <c r="BF190" s="211"/>
      <c r="BG190" s="211"/>
      <c r="BH190" s="211"/>
    </row>
    <row r="191" spans="1:60" outlineLevel="1" x14ac:dyDescent="0.25">
      <c r="A191" s="219"/>
      <c r="B191" s="220"/>
      <c r="C191" s="255" t="s">
        <v>327</v>
      </c>
      <c r="D191" s="222"/>
      <c r="E191" s="223">
        <v>116.07</v>
      </c>
      <c r="F191" s="221"/>
      <c r="G191" s="221"/>
      <c r="H191" s="221"/>
      <c r="I191" s="221"/>
      <c r="J191" s="221"/>
      <c r="K191" s="221"/>
      <c r="L191" s="221"/>
      <c r="M191" s="221"/>
      <c r="N191" s="221"/>
      <c r="O191" s="221"/>
      <c r="P191" s="221"/>
      <c r="Q191" s="221"/>
      <c r="R191" s="221"/>
      <c r="S191" s="221"/>
      <c r="T191" s="221"/>
      <c r="U191" s="221"/>
      <c r="V191" s="221"/>
      <c r="W191" s="221"/>
      <c r="X191" s="221"/>
      <c r="Y191" s="211"/>
      <c r="Z191" s="211"/>
      <c r="AA191" s="211"/>
      <c r="AB191" s="211"/>
      <c r="AC191" s="211"/>
      <c r="AD191" s="211"/>
      <c r="AE191" s="211"/>
      <c r="AF191" s="211"/>
      <c r="AG191" s="211" t="s">
        <v>112</v>
      </c>
      <c r="AH191" s="211">
        <v>0</v>
      </c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1" x14ac:dyDescent="0.25">
      <c r="A192" s="233">
        <v>57</v>
      </c>
      <c r="B192" s="234" t="s">
        <v>328</v>
      </c>
      <c r="C192" s="253" t="s">
        <v>329</v>
      </c>
      <c r="D192" s="235" t="s">
        <v>270</v>
      </c>
      <c r="E192" s="236">
        <v>69</v>
      </c>
      <c r="F192" s="237"/>
      <c r="G192" s="238">
        <f>ROUND(E192*F192,2)</f>
        <v>0</v>
      </c>
      <c r="H192" s="237"/>
      <c r="I192" s="238">
        <f>ROUND(E192*H192,2)</f>
        <v>0</v>
      </c>
      <c r="J192" s="237"/>
      <c r="K192" s="238">
        <f>ROUND(E192*J192,2)</f>
        <v>0</v>
      </c>
      <c r="L192" s="238">
        <v>21</v>
      </c>
      <c r="M192" s="238">
        <f>G192*(1+L192/100)</f>
        <v>0</v>
      </c>
      <c r="N192" s="238">
        <v>0</v>
      </c>
      <c r="O192" s="238">
        <f>ROUND(E192*N192,2)</f>
        <v>0</v>
      </c>
      <c r="P192" s="238">
        <v>0.22</v>
      </c>
      <c r="Q192" s="238">
        <f>ROUND(E192*P192,2)</f>
        <v>15.18</v>
      </c>
      <c r="R192" s="238" t="s">
        <v>233</v>
      </c>
      <c r="S192" s="238" t="s">
        <v>106</v>
      </c>
      <c r="T192" s="239" t="s">
        <v>106</v>
      </c>
      <c r="U192" s="221">
        <v>0.14299999999999999</v>
      </c>
      <c r="V192" s="221">
        <f>ROUND(E192*U192,2)</f>
        <v>9.8699999999999992</v>
      </c>
      <c r="W192" s="221"/>
      <c r="X192" s="221" t="s">
        <v>107</v>
      </c>
      <c r="Y192" s="211"/>
      <c r="Z192" s="211"/>
      <c r="AA192" s="211"/>
      <c r="AB192" s="211"/>
      <c r="AC192" s="211"/>
      <c r="AD192" s="211"/>
      <c r="AE192" s="211"/>
      <c r="AF192" s="211"/>
      <c r="AG192" s="211" t="s">
        <v>108</v>
      </c>
      <c r="AH192" s="211"/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 x14ac:dyDescent="0.25">
      <c r="A193" s="219"/>
      <c r="B193" s="220"/>
      <c r="C193" s="254" t="s">
        <v>330</v>
      </c>
      <c r="D193" s="240"/>
      <c r="E193" s="240"/>
      <c r="F193" s="240"/>
      <c r="G193" s="240"/>
      <c r="H193" s="221"/>
      <c r="I193" s="221"/>
      <c r="J193" s="221"/>
      <c r="K193" s="221"/>
      <c r="L193" s="221"/>
      <c r="M193" s="221"/>
      <c r="N193" s="221"/>
      <c r="O193" s="221"/>
      <c r="P193" s="221"/>
      <c r="Q193" s="221"/>
      <c r="R193" s="221"/>
      <c r="S193" s="221"/>
      <c r="T193" s="221"/>
      <c r="U193" s="221"/>
      <c r="V193" s="221"/>
      <c r="W193" s="221"/>
      <c r="X193" s="221"/>
      <c r="Y193" s="211"/>
      <c r="Z193" s="211"/>
      <c r="AA193" s="211"/>
      <c r="AB193" s="211"/>
      <c r="AC193" s="211"/>
      <c r="AD193" s="211"/>
      <c r="AE193" s="211"/>
      <c r="AF193" s="211"/>
      <c r="AG193" s="211" t="s">
        <v>110</v>
      </c>
      <c r="AH193" s="211"/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42" t="str">
        <f>C193</f>
        <v>s vybouráním lože, s přemístěním hmot na skládku na vzdálenost do 3 m nebo naložením na dopravní prostředek</v>
      </c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5">
      <c r="A194" s="219"/>
      <c r="B194" s="220"/>
      <c r="C194" s="255" t="s">
        <v>331</v>
      </c>
      <c r="D194" s="222"/>
      <c r="E194" s="223">
        <v>69</v>
      </c>
      <c r="F194" s="221"/>
      <c r="G194" s="221"/>
      <c r="H194" s="221"/>
      <c r="I194" s="221"/>
      <c r="J194" s="221"/>
      <c r="K194" s="221"/>
      <c r="L194" s="221"/>
      <c r="M194" s="221"/>
      <c r="N194" s="221"/>
      <c r="O194" s="221"/>
      <c r="P194" s="221"/>
      <c r="Q194" s="221"/>
      <c r="R194" s="221"/>
      <c r="S194" s="221"/>
      <c r="T194" s="221"/>
      <c r="U194" s="221"/>
      <c r="V194" s="221"/>
      <c r="W194" s="221"/>
      <c r="X194" s="221"/>
      <c r="Y194" s="211"/>
      <c r="Z194" s="211"/>
      <c r="AA194" s="211"/>
      <c r="AB194" s="211"/>
      <c r="AC194" s="211"/>
      <c r="AD194" s="211"/>
      <c r="AE194" s="211"/>
      <c r="AF194" s="211"/>
      <c r="AG194" s="211" t="s">
        <v>112</v>
      </c>
      <c r="AH194" s="211">
        <v>0</v>
      </c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1" x14ac:dyDescent="0.25">
      <c r="A195" s="243">
        <v>58</v>
      </c>
      <c r="B195" s="244" t="s">
        <v>332</v>
      </c>
      <c r="C195" s="258" t="s">
        <v>333</v>
      </c>
      <c r="D195" s="245" t="s">
        <v>290</v>
      </c>
      <c r="E195" s="246">
        <v>1</v>
      </c>
      <c r="F195" s="247"/>
      <c r="G195" s="248">
        <f>ROUND(E195*F195,2)</f>
        <v>0</v>
      </c>
      <c r="H195" s="247"/>
      <c r="I195" s="248">
        <f>ROUND(E195*H195,2)</f>
        <v>0</v>
      </c>
      <c r="J195" s="247"/>
      <c r="K195" s="248">
        <f>ROUND(E195*J195,2)</f>
        <v>0</v>
      </c>
      <c r="L195" s="248">
        <v>21</v>
      </c>
      <c r="M195" s="248">
        <f>G195*(1+L195/100)</f>
        <v>0</v>
      </c>
      <c r="N195" s="248">
        <v>0</v>
      </c>
      <c r="O195" s="248">
        <f>ROUND(E195*N195,2)</f>
        <v>0</v>
      </c>
      <c r="P195" s="248">
        <v>2</v>
      </c>
      <c r="Q195" s="248">
        <f>ROUND(E195*P195,2)</f>
        <v>2</v>
      </c>
      <c r="R195" s="248"/>
      <c r="S195" s="248" t="s">
        <v>187</v>
      </c>
      <c r="T195" s="249" t="s">
        <v>188</v>
      </c>
      <c r="U195" s="221">
        <v>0</v>
      </c>
      <c r="V195" s="221">
        <f>ROUND(E195*U195,2)</f>
        <v>0</v>
      </c>
      <c r="W195" s="221"/>
      <c r="X195" s="221" t="s">
        <v>107</v>
      </c>
      <c r="Y195" s="211"/>
      <c r="Z195" s="211"/>
      <c r="AA195" s="211"/>
      <c r="AB195" s="211"/>
      <c r="AC195" s="211"/>
      <c r="AD195" s="211"/>
      <c r="AE195" s="211"/>
      <c r="AF195" s="211"/>
      <c r="AG195" s="211" t="s">
        <v>108</v>
      </c>
      <c r="AH195" s="211"/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ht="20.399999999999999" outlineLevel="1" x14ac:dyDescent="0.25">
      <c r="A196" s="243">
        <v>59</v>
      </c>
      <c r="B196" s="244" t="s">
        <v>334</v>
      </c>
      <c r="C196" s="258" t="s">
        <v>335</v>
      </c>
      <c r="D196" s="245" t="s">
        <v>156</v>
      </c>
      <c r="E196" s="246">
        <v>27.394159999999999</v>
      </c>
      <c r="F196" s="247"/>
      <c r="G196" s="248">
        <f>ROUND(E196*F196,2)</f>
        <v>0</v>
      </c>
      <c r="H196" s="247"/>
      <c r="I196" s="248">
        <f>ROUND(E196*H196,2)</f>
        <v>0</v>
      </c>
      <c r="J196" s="247"/>
      <c r="K196" s="248">
        <f>ROUND(E196*J196,2)</f>
        <v>0</v>
      </c>
      <c r="L196" s="248">
        <v>21</v>
      </c>
      <c r="M196" s="248">
        <f>G196*(1+L196/100)</f>
        <v>0</v>
      </c>
      <c r="N196" s="248">
        <v>0</v>
      </c>
      <c r="O196" s="248">
        <f>ROUND(E196*N196,2)</f>
        <v>0</v>
      </c>
      <c r="P196" s="248">
        <v>0</v>
      </c>
      <c r="Q196" s="248">
        <f>ROUND(E196*P196,2)</f>
        <v>0</v>
      </c>
      <c r="R196" s="248" t="s">
        <v>233</v>
      </c>
      <c r="S196" s="248" t="s">
        <v>106</v>
      </c>
      <c r="T196" s="249" t="s">
        <v>106</v>
      </c>
      <c r="U196" s="221">
        <v>0.01</v>
      </c>
      <c r="V196" s="221">
        <f>ROUND(E196*U196,2)</f>
        <v>0.27</v>
      </c>
      <c r="W196" s="221"/>
      <c r="X196" s="221" t="s">
        <v>336</v>
      </c>
      <c r="Y196" s="211"/>
      <c r="Z196" s="211"/>
      <c r="AA196" s="211"/>
      <c r="AB196" s="211"/>
      <c r="AC196" s="211"/>
      <c r="AD196" s="211"/>
      <c r="AE196" s="211"/>
      <c r="AF196" s="211"/>
      <c r="AG196" s="211" t="s">
        <v>337</v>
      </c>
      <c r="AH196" s="211"/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1" x14ac:dyDescent="0.25">
      <c r="A197" s="243">
        <v>60</v>
      </c>
      <c r="B197" s="244" t="s">
        <v>338</v>
      </c>
      <c r="C197" s="258" t="s">
        <v>339</v>
      </c>
      <c r="D197" s="245" t="s">
        <v>156</v>
      </c>
      <c r="E197" s="246">
        <v>246.54743999999999</v>
      </c>
      <c r="F197" s="247"/>
      <c r="G197" s="248">
        <f>ROUND(E197*F197,2)</f>
        <v>0</v>
      </c>
      <c r="H197" s="247"/>
      <c r="I197" s="248">
        <f>ROUND(E197*H197,2)</f>
        <v>0</v>
      </c>
      <c r="J197" s="247"/>
      <c r="K197" s="248">
        <f>ROUND(E197*J197,2)</f>
        <v>0</v>
      </c>
      <c r="L197" s="248">
        <v>21</v>
      </c>
      <c r="M197" s="248">
        <f>G197*(1+L197/100)</f>
        <v>0</v>
      </c>
      <c r="N197" s="248">
        <v>0</v>
      </c>
      <c r="O197" s="248">
        <f>ROUND(E197*N197,2)</f>
        <v>0</v>
      </c>
      <c r="P197" s="248">
        <v>0</v>
      </c>
      <c r="Q197" s="248">
        <f>ROUND(E197*P197,2)</f>
        <v>0</v>
      </c>
      <c r="R197" s="248" t="s">
        <v>233</v>
      </c>
      <c r="S197" s="248" t="s">
        <v>106</v>
      </c>
      <c r="T197" s="249" t="s">
        <v>106</v>
      </c>
      <c r="U197" s="221">
        <v>0</v>
      </c>
      <c r="V197" s="221">
        <f>ROUND(E197*U197,2)</f>
        <v>0</v>
      </c>
      <c r="W197" s="221"/>
      <c r="X197" s="221" t="s">
        <v>336</v>
      </c>
      <c r="Y197" s="211"/>
      <c r="Z197" s="211"/>
      <c r="AA197" s="211"/>
      <c r="AB197" s="211"/>
      <c r="AC197" s="211"/>
      <c r="AD197" s="211"/>
      <c r="AE197" s="211"/>
      <c r="AF197" s="211"/>
      <c r="AG197" s="211" t="s">
        <v>337</v>
      </c>
      <c r="AH197" s="211"/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1" x14ac:dyDescent="0.25">
      <c r="A198" s="233">
        <v>61</v>
      </c>
      <c r="B198" s="234" t="s">
        <v>340</v>
      </c>
      <c r="C198" s="253" t="s">
        <v>341</v>
      </c>
      <c r="D198" s="235" t="s">
        <v>156</v>
      </c>
      <c r="E198" s="236">
        <v>27.394159999999999</v>
      </c>
      <c r="F198" s="237"/>
      <c r="G198" s="238">
        <f>ROUND(E198*F198,2)</f>
        <v>0</v>
      </c>
      <c r="H198" s="237"/>
      <c r="I198" s="238">
        <f>ROUND(E198*H198,2)</f>
        <v>0</v>
      </c>
      <c r="J198" s="237"/>
      <c r="K198" s="238">
        <f>ROUND(E198*J198,2)</f>
        <v>0</v>
      </c>
      <c r="L198" s="238">
        <v>21</v>
      </c>
      <c r="M198" s="238">
        <f>G198*(1+L198/100)</f>
        <v>0</v>
      </c>
      <c r="N198" s="238">
        <v>0</v>
      </c>
      <c r="O198" s="238">
        <f>ROUND(E198*N198,2)</f>
        <v>0</v>
      </c>
      <c r="P198" s="238">
        <v>0</v>
      </c>
      <c r="Q198" s="238">
        <f>ROUND(E198*P198,2)</f>
        <v>0</v>
      </c>
      <c r="R198" s="238" t="s">
        <v>233</v>
      </c>
      <c r="S198" s="238" t="s">
        <v>106</v>
      </c>
      <c r="T198" s="239" t="s">
        <v>106</v>
      </c>
      <c r="U198" s="221">
        <v>9.9000000000000005E-2</v>
      </c>
      <c r="V198" s="221">
        <f>ROUND(E198*U198,2)</f>
        <v>2.71</v>
      </c>
      <c r="W198" s="221"/>
      <c r="X198" s="221" t="s">
        <v>336</v>
      </c>
      <c r="Y198" s="211"/>
      <c r="Z198" s="211"/>
      <c r="AA198" s="211"/>
      <c r="AB198" s="211"/>
      <c r="AC198" s="211"/>
      <c r="AD198" s="211"/>
      <c r="AE198" s="211"/>
      <c r="AF198" s="211"/>
      <c r="AG198" s="211" t="s">
        <v>337</v>
      </c>
      <c r="AH198" s="211"/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outlineLevel="1" x14ac:dyDescent="0.25">
      <c r="A199" s="219"/>
      <c r="B199" s="220"/>
      <c r="C199" s="254" t="s">
        <v>342</v>
      </c>
      <c r="D199" s="240"/>
      <c r="E199" s="240"/>
      <c r="F199" s="240"/>
      <c r="G199" s="240"/>
      <c r="H199" s="221"/>
      <c r="I199" s="221"/>
      <c r="J199" s="221"/>
      <c r="K199" s="221"/>
      <c r="L199" s="221"/>
      <c r="M199" s="221"/>
      <c r="N199" s="221"/>
      <c r="O199" s="221"/>
      <c r="P199" s="221"/>
      <c r="Q199" s="221"/>
      <c r="R199" s="221"/>
      <c r="S199" s="221"/>
      <c r="T199" s="221"/>
      <c r="U199" s="221"/>
      <c r="V199" s="221"/>
      <c r="W199" s="221"/>
      <c r="X199" s="221"/>
      <c r="Y199" s="211"/>
      <c r="Z199" s="211"/>
      <c r="AA199" s="211"/>
      <c r="AB199" s="211"/>
      <c r="AC199" s="211"/>
      <c r="AD199" s="211"/>
      <c r="AE199" s="211"/>
      <c r="AF199" s="211"/>
      <c r="AG199" s="211" t="s">
        <v>110</v>
      </c>
      <c r="AH199" s="211"/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outlineLevel="1" x14ac:dyDescent="0.25">
      <c r="A200" s="233">
        <v>62</v>
      </c>
      <c r="B200" s="234" t="s">
        <v>343</v>
      </c>
      <c r="C200" s="253" t="s">
        <v>344</v>
      </c>
      <c r="D200" s="235" t="s">
        <v>156</v>
      </c>
      <c r="E200" s="236">
        <v>27.394159999999999</v>
      </c>
      <c r="F200" s="237"/>
      <c r="G200" s="238">
        <f>ROUND(E200*F200,2)</f>
        <v>0</v>
      </c>
      <c r="H200" s="237"/>
      <c r="I200" s="238">
        <f>ROUND(E200*H200,2)</f>
        <v>0</v>
      </c>
      <c r="J200" s="237"/>
      <c r="K200" s="238">
        <f>ROUND(E200*J200,2)</f>
        <v>0</v>
      </c>
      <c r="L200" s="238">
        <v>21</v>
      </c>
      <c r="M200" s="238">
        <f>G200*(1+L200/100)</f>
        <v>0</v>
      </c>
      <c r="N200" s="238">
        <v>0</v>
      </c>
      <c r="O200" s="238">
        <f>ROUND(E200*N200,2)</f>
        <v>0</v>
      </c>
      <c r="P200" s="238">
        <v>0</v>
      </c>
      <c r="Q200" s="238">
        <f>ROUND(E200*P200,2)</f>
        <v>0</v>
      </c>
      <c r="R200" s="238" t="s">
        <v>345</v>
      </c>
      <c r="S200" s="238" t="s">
        <v>346</v>
      </c>
      <c r="T200" s="239" t="s">
        <v>188</v>
      </c>
      <c r="U200" s="221">
        <v>0</v>
      </c>
      <c r="V200" s="221">
        <f>ROUND(E200*U200,2)</f>
        <v>0</v>
      </c>
      <c r="W200" s="221"/>
      <c r="X200" s="221" t="s">
        <v>336</v>
      </c>
      <c r="Y200" s="211"/>
      <c r="Z200" s="211"/>
      <c r="AA200" s="211"/>
      <c r="AB200" s="211"/>
      <c r="AC200" s="211"/>
      <c r="AD200" s="211"/>
      <c r="AE200" s="211"/>
      <c r="AF200" s="211"/>
      <c r="AG200" s="211" t="s">
        <v>337</v>
      </c>
      <c r="AH200" s="211"/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outlineLevel="1" x14ac:dyDescent="0.25">
      <c r="A201" s="219"/>
      <c r="B201" s="220"/>
      <c r="C201" s="259" t="s">
        <v>347</v>
      </c>
      <c r="D201" s="250"/>
      <c r="E201" s="250"/>
      <c r="F201" s="250"/>
      <c r="G201" s="250"/>
      <c r="H201" s="221"/>
      <c r="I201" s="221"/>
      <c r="J201" s="221"/>
      <c r="K201" s="221"/>
      <c r="L201" s="221"/>
      <c r="M201" s="221"/>
      <c r="N201" s="221"/>
      <c r="O201" s="221"/>
      <c r="P201" s="221"/>
      <c r="Q201" s="221"/>
      <c r="R201" s="221"/>
      <c r="S201" s="221"/>
      <c r="T201" s="221"/>
      <c r="U201" s="221"/>
      <c r="V201" s="221"/>
      <c r="W201" s="221"/>
      <c r="X201" s="221"/>
      <c r="Y201" s="211"/>
      <c r="Z201" s="211"/>
      <c r="AA201" s="211"/>
      <c r="AB201" s="211"/>
      <c r="AC201" s="211"/>
      <c r="AD201" s="211"/>
      <c r="AE201" s="211"/>
      <c r="AF201" s="211"/>
      <c r="AG201" s="211" t="s">
        <v>143</v>
      </c>
      <c r="AH201" s="211"/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x14ac:dyDescent="0.25">
      <c r="A202" s="227" t="s">
        <v>100</v>
      </c>
      <c r="B202" s="228" t="s">
        <v>70</v>
      </c>
      <c r="C202" s="252" t="s">
        <v>71</v>
      </c>
      <c r="D202" s="229"/>
      <c r="E202" s="230"/>
      <c r="F202" s="231"/>
      <c r="G202" s="231">
        <f>SUMIF(AG203:AG203,"&lt;&gt;NOR",G203:G203)</f>
        <v>0</v>
      </c>
      <c r="H202" s="231"/>
      <c r="I202" s="231">
        <f>SUM(I203:I203)</f>
        <v>0</v>
      </c>
      <c r="J202" s="231"/>
      <c r="K202" s="231">
        <f>SUM(K203:K203)</f>
        <v>0</v>
      </c>
      <c r="L202" s="231"/>
      <c r="M202" s="231">
        <f>SUM(M203:M203)</f>
        <v>0</v>
      </c>
      <c r="N202" s="231"/>
      <c r="O202" s="231">
        <f>SUM(O203:O203)</f>
        <v>0</v>
      </c>
      <c r="P202" s="231"/>
      <c r="Q202" s="231">
        <f>SUM(Q203:Q203)</f>
        <v>0</v>
      </c>
      <c r="R202" s="231"/>
      <c r="S202" s="231"/>
      <c r="T202" s="232"/>
      <c r="U202" s="226"/>
      <c r="V202" s="226">
        <f>SUM(V203:V203)</f>
        <v>30.34</v>
      </c>
      <c r="W202" s="226"/>
      <c r="X202" s="226"/>
      <c r="AG202" t="s">
        <v>101</v>
      </c>
    </row>
    <row r="203" spans="1:60" outlineLevel="1" x14ac:dyDescent="0.25">
      <c r="A203" s="243">
        <v>63</v>
      </c>
      <c r="B203" s="244" t="s">
        <v>348</v>
      </c>
      <c r="C203" s="258" t="s">
        <v>349</v>
      </c>
      <c r="D203" s="245" t="s">
        <v>156</v>
      </c>
      <c r="E203" s="246">
        <v>97.884590000000003</v>
      </c>
      <c r="F203" s="247"/>
      <c r="G203" s="248">
        <f>ROUND(E203*F203,2)</f>
        <v>0</v>
      </c>
      <c r="H203" s="247"/>
      <c r="I203" s="248">
        <f>ROUND(E203*H203,2)</f>
        <v>0</v>
      </c>
      <c r="J203" s="247"/>
      <c r="K203" s="248">
        <f>ROUND(E203*J203,2)</f>
        <v>0</v>
      </c>
      <c r="L203" s="248">
        <v>21</v>
      </c>
      <c r="M203" s="248">
        <f>G203*(1+L203/100)</f>
        <v>0</v>
      </c>
      <c r="N203" s="248">
        <v>0</v>
      </c>
      <c r="O203" s="248">
        <f>ROUND(E203*N203,2)</f>
        <v>0</v>
      </c>
      <c r="P203" s="248">
        <v>0</v>
      </c>
      <c r="Q203" s="248">
        <f>ROUND(E203*P203,2)</f>
        <v>0</v>
      </c>
      <c r="R203" s="248" t="s">
        <v>147</v>
      </c>
      <c r="S203" s="248" t="s">
        <v>106</v>
      </c>
      <c r="T203" s="249" t="s">
        <v>106</v>
      </c>
      <c r="U203" s="221">
        <v>0.31</v>
      </c>
      <c r="V203" s="221">
        <f>ROUND(E203*U203,2)</f>
        <v>30.34</v>
      </c>
      <c r="W203" s="221"/>
      <c r="X203" s="221" t="s">
        <v>350</v>
      </c>
      <c r="Y203" s="211"/>
      <c r="Z203" s="211"/>
      <c r="AA203" s="211"/>
      <c r="AB203" s="211"/>
      <c r="AC203" s="211"/>
      <c r="AD203" s="211"/>
      <c r="AE203" s="211"/>
      <c r="AF203" s="211"/>
      <c r="AG203" s="211" t="s">
        <v>351</v>
      </c>
      <c r="AH203" s="211"/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x14ac:dyDescent="0.25">
      <c r="A204" s="227" t="s">
        <v>100</v>
      </c>
      <c r="B204" s="228" t="s">
        <v>72</v>
      </c>
      <c r="C204" s="252" t="s">
        <v>27</v>
      </c>
      <c r="D204" s="229"/>
      <c r="E204" s="230"/>
      <c r="F204" s="231"/>
      <c r="G204" s="231">
        <f>SUMIF(AG205:AG215,"&lt;&gt;NOR",G205:G215)</f>
        <v>0</v>
      </c>
      <c r="H204" s="231"/>
      <c r="I204" s="231">
        <f>SUM(I205:I215)</f>
        <v>0</v>
      </c>
      <c r="J204" s="231"/>
      <c r="K204" s="231">
        <f>SUM(K205:K215)</f>
        <v>0</v>
      </c>
      <c r="L204" s="231"/>
      <c r="M204" s="231">
        <f>SUM(M205:M215)</f>
        <v>0</v>
      </c>
      <c r="N204" s="231"/>
      <c r="O204" s="231">
        <f>SUM(O205:O215)</f>
        <v>0</v>
      </c>
      <c r="P204" s="231"/>
      <c r="Q204" s="231">
        <f>SUM(Q205:Q215)</f>
        <v>0</v>
      </c>
      <c r="R204" s="231"/>
      <c r="S204" s="231"/>
      <c r="T204" s="232"/>
      <c r="U204" s="226"/>
      <c r="V204" s="226">
        <f>SUM(V205:V215)</f>
        <v>0</v>
      </c>
      <c r="W204" s="226"/>
      <c r="X204" s="226"/>
      <c r="AG204" t="s">
        <v>101</v>
      </c>
    </row>
    <row r="205" spans="1:60" outlineLevel="1" x14ac:dyDescent="0.25">
      <c r="A205" s="233">
        <v>64</v>
      </c>
      <c r="B205" s="234" t="s">
        <v>352</v>
      </c>
      <c r="C205" s="253" t="s">
        <v>353</v>
      </c>
      <c r="D205" s="235" t="s">
        <v>354</v>
      </c>
      <c r="E205" s="236">
        <v>1</v>
      </c>
      <c r="F205" s="237"/>
      <c r="G205" s="238">
        <f>ROUND(E205*F205,2)</f>
        <v>0</v>
      </c>
      <c r="H205" s="237"/>
      <c r="I205" s="238">
        <f>ROUND(E205*H205,2)</f>
        <v>0</v>
      </c>
      <c r="J205" s="237"/>
      <c r="K205" s="238">
        <f>ROUND(E205*J205,2)</f>
        <v>0</v>
      </c>
      <c r="L205" s="238">
        <v>21</v>
      </c>
      <c r="M205" s="238">
        <f>G205*(1+L205/100)</f>
        <v>0</v>
      </c>
      <c r="N205" s="238">
        <v>0</v>
      </c>
      <c r="O205" s="238">
        <f>ROUND(E205*N205,2)</f>
        <v>0</v>
      </c>
      <c r="P205" s="238">
        <v>0</v>
      </c>
      <c r="Q205" s="238">
        <f>ROUND(E205*P205,2)</f>
        <v>0</v>
      </c>
      <c r="R205" s="238"/>
      <c r="S205" s="238" t="s">
        <v>106</v>
      </c>
      <c r="T205" s="239" t="s">
        <v>188</v>
      </c>
      <c r="U205" s="221">
        <v>0</v>
      </c>
      <c r="V205" s="221">
        <f>ROUND(E205*U205,2)</f>
        <v>0</v>
      </c>
      <c r="W205" s="221"/>
      <c r="X205" s="221" t="s">
        <v>355</v>
      </c>
      <c r="Y205" s="211"/>
      <c r="Z205" s="211"/>
      <c r="AA205" s="211"/>
      <c r="AB205" s="211"/>
      <c r="AC205" s="211"/>
      <c r="AD205" s="211"/>
      <c r="AE205" s="211"/>
      <c r="AF205" s="211"/>
      <c r="AG205" s="211" t="s">
        <v>356</v>
      </c>
      <c r="AH205" s="211"/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outlineLevel="1" x14ac:dyDescent="0.25">
      <c r="A206" s="219"/>
      <c r="B206" s="220"/>
      <c r="C206" s="259" t="s">
        <v>386</v>
      </c>
      <c r="D206" s="250"/>
      <c r="E206" s="250"/>
      <c r="F206" s="250"/>
      <c r="G206" s="250"/>
      <c r="H206" s="221"/>
      <c r="I206" s="221"/>
      <c r="J206" s="221"/>
      <c r="K206" s="221"/>
      <c r="L206" s="221"/>
      <c r="M206" s="221"/>
      <c r="N206" s="221"/>
      <c r="O206" s="221"/>
      <c r="P206" s="221"/>
      <c r="Q206" s="221"/>
      <c r="R206" s="221"/>
      <c r="S206" s="221"/>
      <c r="T206" s="221"/>
      <c r="U206" s="221"/>
      <c r="V206" s="221"/>
      <c r="W206" s="221"/>
      <c r="X206" s="221"/>
      <c r="Y206" s="211"/>
      <c r="Z206" s="211"/>
      <c r="AA206" s="211"/>
      <c r="AB206" s="211"/>
      <c r="AC206" s="211"/>
      <c r="AD206" s="211"/>
      <c r="AE206" s="211"/>
      <c r="AF206" s="211"/>
      <c r="AG206" s="211" t="s">
        <v>143</v>
      </c>
      <c r="AH206" s="211"/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1" x14ac:dyDescent="0.25">
      <c r="A207" s="219"/>
      <c r="B207" s="220"/>
      <c r="C207" s="257" t="s">
        <v>357</v>
      </c>
      <c r="D207" s="241"/>
      <c r="E207" s="241"/>
      <c r="F207" s="241"/>
      <c r="G207" s="241"/>
      <c r="H207" s="221"/>
      <c r="I207" s="221"/>
      <c r="J207" s="221"/>
      <c r="K207" s="221"/>
      <c r="L207" s="221"/>
      <c r="M207" s="221"/>
      <c r="N207" s="221"/>
      <c r="O207" s="221"/>
      <c r="P207" s="221"/>
      <c r="Q207" s="221"/>
      <c r="R207" s="221"/>
      <c r="S207" s="221"/>
      <c r="T207" s="221"/>
      <c r="U207" s="221"/>
      <c r="V207" s="221"/>
      <c r="W207" s="221"/>
      <c r="X207" s="221"/>
      <c r="Y207" s="211"/>
      <c r="Z207" s="211"/>
      <c r="AA207" s="211"/>
      <c r="AB207" s="211"/>
      <c r="AC207" s="211"/>
      <c r="AD207" s="211"/>
      <c r="AE207" s="211"/>
      <c r="AF207" s="211"/>
      <c r="AG207" s="211" t="s">
        <v>143</v>
      </c>
      <c r="AH207" s="211"/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42" t="str">
        <f>C207</f>
        <v>Vyhotovení protokolu o vytyčení stavby se seznamem souřadnic vytyčených bodů a jejich polohopisnými (S-JTSK) a výškopisnými (Bpv) hodnotami.</v>
      </c>
      <c r="BB207" s="211"/>
      <c r="BC207" s="211"/>
      <c r="BD207" s="211"/>
      <c r="BE207" s="211"/>
      <c r="BF207" s="211"/>
      <c r="BG207" s="211"/>
      <c r="BH207" s="211"/>
    </row>
    <row r="208" spans="1:60" outlineLevel="1" x14ac:dyDescent="0.25">
      <c r="A208" s="233">
        <v>65</v>
      </c>
      <c r="B208" s="234" t="s">
        <v>358</v>
      </c>
      <c r="C208" s="253" t="s">
        <v>359</v>
      </c>
      <c r="D208" s="235" t="s">
        <v>354</v>
      </c>
      <c r="E208" s="236">
        <v>1</v>
      </c>
      <c r="F208" s="237"/>
      <c r="G208" s="238">
        <f>ROUND(E208*F208,2)</f>
        <v>0</v>
      </c>
      <c r="H208" s="237"/>
      <c r="I208" s="238">
        <f>ROUND(E208*H208,2)</f>
        <v>0</v>
      </c>
      <c r="J208" s="237"/>
      <c r="K208" s="238">
        <f>ROUND(E208*J208,2)</f>
        <v>0</v>
      </c>
      <c r="L208" s="238">
        <v>21</v>
      </c>
      <c r="M208" s="238">
        <f>G208*(1+L208/100)</f>
        <v>0</v>
      </c>
      <c r="N208" s="238">
        <v>0</v>
      </c>
      <c r="O208" s="238">
        <f>ROUND(E208*N208,2)</f>
        <v>0</v>
      </c>
      <c r="P208" s="238">
        <v>0</v>
      </c>
      <c r="Q208" s="238">
        <f>ROUND(E208*P208,2)</f>
        <v>0</v>
      </c>
      <c r="R208" s="238"/>
      <c r="S208" s="238" t="s">
        <v>106</v>
      </c>
      <c r="T208" s="239" t="s">
        <v>188</v>
      </c>
      <c r="U208" s="221">
        <v>0</v>
      </c>
      <c r="V208" s="221">
        <f>ROUND(E208*U208,2)</f>
        <v>0</v>
      </c>
      <c r="W208" s="221"/>
      <c r="X208" s="221" t="s">
        <v>355</v>
      </c>
      <c r="Y208" s="211"/>
      <c r="Z208" s="211"/>
      <c r="AA208" s="211"/>
      <c r="AB208" s="211"/>
      <c r="AC208" s="211"/>
      <c r="AD208" s="211"/>
      <c r="AE208" s="211"/>
      <c r="AF208" s="211"/>
      <c r="AG208" s="211" t="s">
        <v>356</v>
      </c>
      <c r="AH208" s="211"/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ht="21" outlineLevel="1" x14ac:dyDescent="0.25">
      <c r="A209" s="219"/>
      <c r="B209" s="220"/>
      <c r="C209" s="259" t="s">
        <v>360</v>
      </c>
      <c r="D209" s="250"/>
      <c r="E209" s="250"/>
      <c r="F209" s="250"/>
      <c r="G209" s="250"/>
      <c r="H209" s="221"/>
      <c r="I209" s="221"/>
      <c r="J209" s="221"/>
      <c r="K209" s="221"/>
      <c r="L209" s="221"/>
      <c r="M209" s="221"/>
      <c r="N209" s="221"/>
      <c r="O209" s="221"/>
      <c r="P209" s="221"/>
      <c r="Q209" s="221"/>
      <c r="R209" s="221"/>
      <c r="S209" s="221"/>
      <c r="T209" s="221"/>
      <c r="U209" s="221"/>
      <c r="V209" s="221"/>
      <c r="W209" s="221"/>
      <c r="X209" s="221"/>
      <c r="Y209" s="211"/>
      <c r="Z209" s="211"/>
      <c r="AA209" s="211"/>
      <c r="AB209" s="211"/>
      <c r="AC209" s="211"/>
      <c r="AD209" s="211"/>
      <c r="AE209" s="211"/>
      <c r="AF209" s="211"/>
      <c r="AG209" s="211" t="s">
        <v>143</v>
      </c>
      <c r="AH209" s="211"/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42" t="str">
        <f>C209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209" s="211"/>
      <c r="BC209" s="211"/>
      <c r="BD209" s="211"/>
      <c r="BE209" s="211"/>
      <c r="BF209" s="211"/>
      <c r="BG209" s="211"/>
      <c r="BH209" s="211"/>
    </row>
    <row r="210" spans="1:60" outlineLevel="1" x14ac:dyDescent="0.25">
      <c r="A210" s="233">
        <v>66</v>
      </c>
      <c r="B210" s="234" t="s">
        <v>361</v>
      </c>
      <c r="C210" s="253" t="s">
        <v>362</v>
      </c>
      <c r="D210" s="235" t="s">
        <v>354</v>
      </c>
      <c r="E210" s="236">
        <v>1</v>
      </c>
      <c r="F210" s="237"/>
      <c r="G210" s="238">
        <f>ROUND(E210*F210,2)</f>
        <v>0</v>
      </c>
      <c r="H210" s="237"/>
      <c r="I210" s="238">
        <f>ROUND(E210*H210,2)</f>
        <v>0</v>
      </c>
      <c r="J210" s="237"/>
      <c r="K210" s="238">
        <f>ROUND(E210*J210,2)</f>
        <v>0</v>
      </c>
      <c r="L210" s="238">
        <v>21</v>
      </c>
      <c r="M210" s="238">
        <f>G210*(1+L210/100)</f>
        <v>0</v>
      </c>
      <c r="N210" s="238">
        <v>0</v>
      </c>
      <c r="O210" s="238">
        <f>ROUND(E210*N210,2)</f>
        <v>0</v>
      </c>
      <c r="P210" s="238">
        <v>0</v>
      </c>
      <c r="Q210" s="238">
        <f>ROUND(E210*P210,2)</f>
        <v>0</v>
      </c>
      <c r="R210" s="238"/>
      <c r="S210" s="238" t="s">
        <v>106</v>
      </c>
      <c r="T210" s="239" t="s">
        <v>188</v>
      </c>
      <c r="U210" s="221">
        <v>0</v>
      </c>
      <c r="V210" s="221">
        <f>ROUND(E210*U210,2)</f>
        <v>0</v>
      </c>
      <c r="W210" s="221"/>
      <c r="X210" s="221" t="s">
        <v>355</v>
      </c>
      <c r="Y210" s="211"/>
      <c r="Z210" s="211"/>
      <c r="AA210" s="211"/>
      <c r="AB210" s="211"/>
      <c r="AC210" s="211"/>
      <c r="AD210" s="211"/>
      <c r="AE210" s="211"/>
      <c r="AF210" s="211"/>
      <c r="AG210" s="211" t="s">
        <v>356</v>
      </c>
      <c r="AH210" s="211"/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ht="31.2" outlineLevel="1" x14ac:dyDescent="0.25">
      <c r="A211" s="219"/>
      <c r="B211" s="220"/>
      <c r="C211" s="259" t="s">
        <v>363</v>
      </c>
      <c r="D211" s="250"/>
      <c r="E211" s="250"/>
      <c r="F211" s="250"/>
      <c r="G211" s="250"/>
      <c r="H211" s="221"/>
      <c r="I211" s="221"/>
      <c r="J211" s="221"/>
      <c r="K211" s="221"/>
      <c r="L211" s="221"/>
      <c r="M211" s="221"/>
      <c r="N211" s="221"/>
      <c r="O211" s="221"/>
      <c r="P211" s="221"/>
      <c r="Q211" s="221"/>
      <c r="R211" s="221"/>
      <c r="S211" s="221"/>
      <c r="T211" s="221"/>
      <c r="U211" s="221"/>
      <c r="V211" s="221"/>
      <c r="W211" s="221"/>
      <c r="X211" s="221"/>
      <c r="Y211" s="211"/>
      <c r="Z211" s="211"/>
      <c r="AA211" s="211"/>
      <c r="AB211" s="211"/>
      <c r="AC211" s="211"/>
      <c r="AD211" s="211"/>
      <c r="AE211" s="211"/>
      <c r="AF211" s="211"/>
      <c r="AG211" s="211" t="s">
        <v>143</v>
      </c>
      <c r="AH211" s="211"/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42" t="str">
        <f>C211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211" s="211"/>
      <c r="BC211" s="211"/>
      <c r="BD211" s="211"/>
      <c r="BE211" s="211"/>
      <c r="BF211" s="211"/>
      <c r="BG211" s="211"/>
      <c r="BH211" s="211"/>
    </row>
    <row r="212" spans="1:60" outlineLevel="1" x14ac:dyDescent="0.25">
      <c r="A212" s="233">
        <v>67</v>
      </c>
      <c r="B212" s="234" t="s">
        <v>364</v>
      </c>
      <c r="C212" s="253" t="s">
        <v>365</v>
      </c>
      <c r="D212" s="235" t="s">
        <v>354</v>
      </c>
      <c r="E212" s="236">
        <v>1</v>
      </c>
      <c r="F212" s="237"/>
      <c r="G212" s="238">
        <f>ROUND(E212*F212,2)</f>
        <v>0</v>
      </c>
      <c r="H212" s="237"/>
      <c r="I212" s="238">
        <f>ROUND(E212*H212,2)</f>
        <v>0</v>
      </c>
      <c r="J212" s="237"/>
      <c r="K212" s="238">
        <f>ROUND(E212*J212,2)</f>
        <v>0</v>
      </c>
      <c r="L212" s="238">
        <v>21</v>
      </c>
      <c r="M212" s="238">
        <f>G212*(1+L212/100)</f>
        <v>0</v>
      </c>
      <c r="N212" s="238">
        <v>0</v>
      </c>
      <c r="O212" s="238">
        <f>ROUND(E212*N212,2)</f>
        <v>0</v>
      </c>
      <c r="P212" s="238">
        <v>0</v>
      </c>
      <c r="Q212" s="238">
        <f>ROUND(E212*P212,2)</f>
        <v>0</v>
      </c>
      <c r="R212" s="238"/>
      <c r="S212" s="238" t="s">
        <v>106</v>
      </c>
      <c r="T212" s="239" t="s">
        <v>188</v>
      </c>
      <c r="U212" s="221">
        <v>0</v>
      </c>
      <c r="V212" s="221">
        <f>ROUND(E212*U212,2)</f>
        <v>0</v>
      </c>
      <c r="W212" s="221"/>
      <c r="X212" s="221" t="s">
        <v>355</v>
      </c>
      <c r="Y212" s="211"/>
      <c r="Z212" s="211"/>
      <c r="AA212" s="211"/>
      <c r="AB212" s="211"/>
      <c r="AC212" s="211"/>
      <c r="AD212" s="211"/>
      <c r="AE212" s="211"/>
      <c r="AF212" s="211"/>
      <c r="AG212" s="211" t="s">
        <v>356</v>
      </c>
      <c r="AH212" s="211"/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ht="21" outlineLevel="1" x14ac:dyDescent="0.25">
      <c r="A213" s="219"/>
      <c r="B213" s="220"/>
      <c r="C213" s="259" t="s">
        <v>366</v>
      </c>
      <c r="D213" s="250"/>
      <c r="E213" s="250"/>
      <c r="F213" s="250"/>
      <c r="G213" s="250"/>
      <c r="H213" s="221"/>
      <c r="I213" s="221"/>
      <c r="J213" s="221"/>
      <c r="K213" s="221"/>
      <c r="L213" s="221"/>
      <c r="M213" s="221"/>
      <c r="N213" s="221"/>
      <c r="O213" s="221"/>
      <c r="P213" s="221"/>
      <c r="Q213" s="221"/>
      <c r="R213" s="221"/>
      <c r="S213" s="221"/>
      <c r="T213" s="221"/>
      <c r="U213" s="221"/>
      <c r="V213" s="221"/>
      <c r="W213" s="221"/>
      <c r="X213" s="221"/>
      <c r="Y213" s="211"/>
      <c r="Z213" s="211"/>
      <c r="AA213" s="211"/>
      <c r="AB213" s="211"/>
      <c r="AC213" s="211"/>
      <c r="AD213" s="211"/>
      <c r="AE213" s="211"/>
      <c r="AF213" s="211"/>
      <c r="AG213" s="211" t="s">
        <v>143</v>
      </c>
      <c r="AH213" s="211"/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42" t="str">
        <f>C213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13" s="211"/>
      <c r="BC213" s="211"/>
      <c r="BD213" s="211"/>
      <c r="BE213" s="211"/>
      <c r="BF213" s="211"/>
      <c r="BG213" s="211"/>
      <c r="BH213" s="211"/>
    </row>
    <row r="214" spans="1:60" outlineLevel="1" x14ac:dyDescent="0.25">
      <c r="A214" s="233">
        <v>68</v>
      </c>
      <c r="B214" s="234" t="s">
        <v>367</v>
      </c>
      <c r="C214" s="253" t="s">
        <v>368</v>
      </c>
      <c r="D214" s="235" t="s">
        <v>354</v>
      </c>
      <c r="E214" s="236">
        <v>1</v>
      </c>
      <c r="F214" s="237"/>
      <c r="G214" s="238">
        <f>ROUND(E214*F214,2)</f>
        <v>0</v>
      </c>
      <c r="H214" s="237"/>
      <c r="I214" s="238">
        <f>ROUND(E214*H214,2)</f>
        <v>0</v>
      </c>
      <c r="J214" s="237"/>
      <c r="K214" s="238">
        <f>ROUND(E214*J214,2)</f>
        <v>0</v>
      </c>
      <c r="L214" s="238">
        <v>21</v>
      </c>
      <c r="M214" s="238">
        <f>G214*(1+L214/100)</f>
        <v>0</v>
      </c>
      <c r="N214" s="238">
        <v>0</v>
      </c>
      <c r="O214" s="238">
        <f>ROUND(E214*N214,2)</f>
        <v>0</v>
      </c>
      <c r="P214" s="238">
        <v>0</v>
      </c>
      <c r="Q214" s="238">
        <f>ROUND(E214*P214,2)</f>
        <v>0</v>
      </c>
      <c r="R214" s="238"/>
      <c r="S214" s="238" t="s">
        <v>106</v>
      </c>
      <c r="T214" s="239" t="s">
        <v>188</v>
      </c>
      <c r="U214" s="221">
        <v>0</v>
      </c>
      <c r="V214" s="221">
        <f>ROUND(E214*U214,2)</f>
        <v>0</v>
      </c>
      <c r="W214" s="221"/>
      <c r="X214" s="221" t="s">
        <v>355</v>
      </c>
      <c r="Y214" s="211"/>
      <c r="Z214" s="211"/>
      <c r="AA214" s="211"/>
      <c r="AB214" s="211"/>
      <c r="AC214" s="211"/>
      <c r="AD214" s="211"/>
      <c r="AE214" s="211"/>
      <c r="AF214" s="211"/>
      <c r="AG214" s="211" t="s">
        <v>356</v>
      </c>
      <c r="AH214" s="211"/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</row>
    <row r="215" spans="1:60" ht="31.2" outlineLevel="1" x14ac:dyDescent="0.25">
      <c r="A215" s="219"/>
      <c r="B215" s="220"/>
      <c r="C215" s="259" t="s">
        <v>369</v>
      </c>
      <c r="D215" s="250"/>
      <c r="E215" s="250"/>
      <c r="F215" s="250"/>
      <c r="G215" s="250"/>
      <c r="H215" s="221"/>
      <c r="I215" s="221"/>
      <c r="J215" s="221"/>
      <c r="K215" s="221"/>
      <c r="L215" s="221"/>
      <c r="M215" s="221"/>
      <c r="N215" s="221"/>
      <c r="O215" s="221"/>
      <c r="P215" s="221"/>
      <c r="Q215" s="221"/>
      <c r="R215" s="221"/>
      <c r="S215" s="221"/>
      <c r="T215" s="221"/>
      <c r="U215" s="221"/>
      <c r="V215" s="221"/>
      <c r="W215" s="221"/>
      <c r="X215" s="221"/>
      <c r="Y215" s="211"/>
      <c r="Z215" s="211"/>
      <c r="AA215" s="211"/>
      <c r="AB215" s="211"/>
      <c r="AC215" s="211"/>
      <c r="AD215" s="211"/>
      <c r="AE215" s="211"/>
      <c r="AF215" s="211"/>
      <c r="AG215" s="211" t="s">
        <v>143</v>
      </c>
      <c r="AH215" s="211"/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42" t="str">
        <f>C215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15" s="211"/>
      <c r="BC215" s="211"/>
      <c r="BD215" s="211"/>
      <c r="BE215" s="211"/>
      <c r="BF215" s="211"/>
      <c r="BG215" s="211"/>
      <c r="BH215" s="211"/>
    </row>
    <row r="216" spans="1:60" x14ac:dyDescent="0.25">
      <c r="A216" s="227" t="s">
        <v>100</v>
      </c>
      <c r="B216" s="228" t="s">
        <v>73</v>
      </c>
      <c r="C216" s="252" t="s">
        <v>28</v>
      </c>
      <c r="D216" s="229"/>
      <c r="E216" s="230"/>
      <c r="F216" s="231"/>
      <c r="G216" s="231">
        <f>SUMIF(AG217:AG220,"&lt;&gt;NOR",G217:G220)</f>
        <v>0</v>
      </c>
      <c r="H216" s="231"/>
      <c r="I216" s="231">
        <f>SUM(I217:I220)</f>
        <v>0</v>
      </c>
      <c r="J216" s="231"/>
      <c r="K216" s="231">
        <f>SUM(K217:K220)</f>
        <v>0</v>
      </c>
      <c r="L216" s="231"/>
      <c r="M216" s="231">
        <f>SUM(M217:M220)</f>
        <v>0</v>
      </c>
      <c r="N216" s="231"/>
      <c r="O216" s="231">
        <f>SUM(O217:O220)</f>
        <v>0</v>
      </c>
      <c r="P216" s="231"/>
      <c r="Q216" s="231">
        <f>SUM(Q217:Q220)</f>
        <v>0</v>
      </c>
      <c r="R216" s="231"/>
      <c r="S216" s="231"/>
      <c r="T216" s="232"/>
      <c r="U216" s="226"/>
      <c r="V216" s="226">
        <f>SUM(V217:V220)</f>
        <v>0</v>
      </c>
      <c r="W216" s="226"/>
      <c r="X216" s="226"/>
      <c r="AG216" t="s">
        <v>101</v>
      </c>
    </row>
    <row r="217" spans="1:60" outlineLevel="1" x14ac:dyDescent="0.25">
      <c r="A217" s="233">
        <v>69</v>
      </c>
      <c r="B217" s="234" t="s">
        <v>370</v>
      </c>
      <c r="C217" s="253" t="s">
        <v>371</v>
      </c>
      <c r="D217" s="235" t="s">
        <v>354</v>
      </c>
      <c r="E217" s="236">
        <v>1</v>
      </c>
      <c r="F217" s="237"/>
      <c r="G217" s="238">
        <f>ROUND(E217*F217,2)</f>
        <v>0</v>
      </c>
      <c r="H217" s="237"/>
      <c r="I217" s="238">
        <f>ROUND(E217*H217,2)</f>
        <v>0</v>
      </c>
      <c r="J217" s="237"/>
      <c r="K217" s="238">
        <f>ROUND(E217*J217,2)</f>
        <v>0</v>
      </c>
      <c r="L217" s="238">
        <v>21</v>
      </c>
      <c r="M217" s="238">
        <f>G217*(1+L217/100)</f>
        <v>0</v>
      </c>
      <c r="N217" s="238">
        <v>0</v>
      </c>
      <c r="O217" s="238">
        <f>ROUND(E217*N217,2)</f>
        <v>0</v>
      </c>
      <c r="P217" s="238">
        <v>0</v>
      </c>
      <c r="Q217" s="238">
        <f>ROUND(E217*P217,2)</f>
        <v>0</v>
      </c>
      <c r="R217" s="238"/>
      <c r="S217" s="238" t="s">
        <v>106</v>
      </c>
      <c r="T217" s="239" t="s">
        <v>188</v>
      </c>
      <c r="U217" s="221">
        <v>0</v>
      </c>
      <c r="V217" s="221">
        <f>ROUND(E217*U217,2)</f>
        <v>0</v>
      </c>
      <c r="W217" s="221"/>
      <c r="X217" s="221" t="s">
        <v>355</v>
      </c>
      <c r="Y217" s="211"/>
      <c r="Z217" s="211"/>
      <c r="AA217" s="211"/>
      <c r="AB217" s="211"/>
      <c r="AC217" s="211"/>
      <c r="AD217" s="211"/>
      <c r="AE217" s="211"/>
      <c r="AF217" s="211"/>
      <c r="AG217" s="211" t="s">
        <v>356</v>
      </c>
      <c r="AH217" s="211"/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outlineLevel="1" x14ac:dyDescent="0.25">
      <c r="A218" s="219"/>
      <c r="B218" s="220"/>
      <c r="C218" s="259" t="s">
        <v>372</v>
      </c>
      <c r="D218" s="250"/>
      <c r="E218" s="250"/>
      <c r="F218" s="250"/>
      <c r="G218" s="250"/>
      <c r="H218" s="221"/>
      <c r="I218" s="221"/>
      <c r="J218" s="221"/>
      <c r="K218" s="221"/>
      <c r="L218" s="221"/>
      <c r="M218" s="221"/>
      <c r="N218" s="221"/>
      <c r="O218" s="221"/>
      <c r="P218" s="221"/>
      <c r="Q218" s="221"/>
      <c r="R218" s="221"/>
      <c r="S218" s="221"/>
      <c r="T218" s="221"/>
      <c r="U218" s="221"/>
      <c r="V218" s="221"/>
      <c r="W218" s="221"/>
      <c r="X218" s="221"/>
      <c r="Y218" s="211"/>
      <c r="Z218" s="211"/>
      <c r="AA218" s="211"/>
      <c r="AB218" s="211"/>
      <c r="AC218" s="211"/>
      <c r="AD218" s="211"/>
      <c r="AE218" s="211"/>
      <c r="AF218" s="211"/>
      <c r="AG218" s="211" t="s">
        <v>143</v>
      </c>
      <c r="AH218" s="211"/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42" t="str">
        <f>C218</f>
        <v>Náklady na vyhotovení dokumentace skutečného provedení stavby a její předání objednateli v požadované formě a požadovaném počtu.</v>
      </c>
      <c r="BB218" s="211"/>
      <c r="BC218" s="211"/>
      <c r="BD218" s="211"/>
      <c r="BE218" s="211"/>
      <c r="BF218" s="211"/>
      <c r="BG218" s="211"/>
      <c r="BH218" s="211"/>
    </row>
    <row r="219" spans="1:60" outlineLevel="1" x14ac:dyDescent="0.25">
      <c r="A219" s="233">
        <v>70</v>
      </c>
      <c r="B219" s="234" t="s">
        <v>373</v>
      </c>
      <c r="C219" s="253" t="s">
        <v>374</v>
      </c>
      <c r="D219" s="235" t="s">
        <v>354</v>
      </c>
      <c r="E219" s="236">
        <v>1</v>
      </c>
      <c r="F219" s="237"/>
      <c r="G219" s="238">
        <f>ROUND(E219*F219,2)</f>
        <v>0</v>
      </c>
      <c r="H219" s="237"/>
      <c r="I219" s="238">
        <f>ROUND(E219*H219,2)</f>
        <v>0</v>
      </c>
      <c r="J219" s="237"/>
      <c r="K219" s="238">
        <f>ROUND(E219*J219,2)</f>
        <v>0</v>
      </c>
      <c r="L219" s="238">
        <v>21</v>
      </c>
      <c r="M219" s="238">
        <f>G219*(1+L219/100)</f>
        <v>0</v>
      </c>
      <c r="N219" s="238">
        <v>0</v>
      </c>
      <c r="O219" s="238">
        <f>ROUND(E219*N219,2)</f>
        <v>0</v>
      </c>
      <c r="P219" s="238">
        <v>0</v>
      </c>
      <c r="Q219" s="238">
        <f>ROUND(E219*P219,2)</f>
        <v>0</v>
      </c>
      <c r="R219" s="238"/>
      <c r="S219" s="238" t="s">
        <v>106</v>
      </c>
      <c r="T219" s="239" t="s">
        <v>188</v>
      </c>
      <c r="U219" s="221">
        <v>0</v>
      </c>
      <c r="V219" s="221">
        <f>ROUND(E219*U219,2)</f>
        <v>0</v>
      </c>
      <c r="W219" s="221"/>
      <c r="X219" s="221" t="s">
        <v>355</v>
      </c>
      <c r="Y219" s="211"/>
      <c r="Z219" s="211"/>
      <c r="AA219" s="211"/>
      <c r="AB219" s="211"/>
      <c r="AC219" s="211"/>
      <c r="AD219" s="211"/>
      <c r="AE219" s="211"/>
      <c r="AF219" s="211"/>
      <c r="AG219" s="211" t="s">
        <v>356</v>
      </c>
      <c r="AH219" s="211"/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11"/>
      <c r="BB219" s="211"/>
      <c r="BC219" s="211"/>
      <c r="BD219" s="211"/>
      <c r="BE219" s="211"/>
      <c r="BF219" s="211"/>
      <c r="BG219" s="211"/>
      <c r="BH219" s="211"/>
    </row>
    <row r="220" spans="1:60" outlineLevel="1" x14ac:dyDescent="0.25">
      <c r="A220" s="219"/>
      <c r="B220" s="220"/>
      <c r="C220" s="259" t="s">
        <v>375</v>
      </c>
      <c r="D220" s="250"/>
      <c r="E220" s="250"/>
      <c r="F220" s="250"/>
      <c r="G220" s="250"/>
      <c r="H220" s="221"/>
      <c r="I220" s="221"/>
      <c r="J220" s="221"/>
      <c r="K220" s="221"/>
      <c r="L220" s="221"/>
      <c r="M220" s="221"/>
      <c r="N220" s="221"/>
      <c r="O220" s="221"/>
      <c r="P220" s="221"/>
      <c r="Q220" s="221"/>
      <c r="R220" s="221"/>
      <c r="S220" s="221"/>
      <c r="T220" s="221"/>
      <c r="U220" s="221"/>
      <c r="V220" s="221"/>
      <c r="W220" s="221"/>
      <c r="X220" s="221"/>
      <c r="Y220" s="211"/>
      <c r="Z220" s="211"/>
      <c r="AA220" s="211"/>
      <c r="AB220" s="211"/>
      <c r="AC220" s="211"/>
      <c r="AD220" s="211"/>
      <c r="AE220" s="211"/>
      <c r="AF220" s="211"/>
      <c r="AG220" s="211" t="s">
        <v>143</v>
      </c>
      <c r="AH220" s="211"/>
      <c r="AI220" s="211"/>
      <c r="AJ220" s="211"/>
      <c r="AK220" s="211"/>
      <c r="AL220" s="211"/>
      <c r="AM220" s="211"/>
      <c r="AN220" s="211"/>
      <c r="AO220" s="211"/>
      <c r="AP220" s="211"/>
      <c r="AQ220" s="211"/>
      <c r="AR220" s="211"/>
      <c r="AS220" s="211"/>
      <c r="AT220" s="211"/>
      <c r="AU220" s="211"/>
      <c r="AV220" s="211"/>
      <c r="AW220" s="211"/>
      <c r="AX220" s="211"/>
      <c r="AY220" s="211"/>
      <c r="AZ220" s="211"/>
      <c r="BA220" s="242" t="str">
        <f>C220</f>
        <v>Náklady na provedení skutečného zaměření stavby v rozsahu nezbytném pro zápis změny do katastru nemovitostí.</v>
      </c>
      <c r="BB220" s="211"/>
      <c r="BC220" s="211"/>
      <c r="BD220" s="211"/>
      <c r="BE220" s="211"/>
      <c r="BF220" s="211"/>
      <c r="BG220" s="211"/>
      <c r="BH220" s="211"/>
    </row>
    <row r="221" spans="1:60" x14ac:dyDescent="0.25">
      <c r="A221" s="3"/>
      <c r="B221" s="4"/>
      <c r="C221" s="260"/>
      <c r="D221" s="6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AE221">
        <v>15</v>
      </c>
      <c r="AF221">
        <v>21</v>
      </c>
      <c r="AG221" t="s">
        <v>87</v>
      </c>
    </row>
    <row r="222" spans="1:60" x14ac:dyDescent="0.25">
      <c r="A222" s="214"/>
      <c r="B222" s="215" t="s">
        <v>29</v>
      </c>
      <c r="C222" s="261"/>
      <c r="D222" s="216"/>
      <c r="E222" s="217"/>
      <c r="F222" s="217"/>
      <c r="G222" s="251">
        <f>G8+G51+G82+G116+G131+G156+G166+G176+G188+G202+G204+G216</f>
        <v>0</v>
      </c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AE222">
        <f>SUMIF(L7:L220,AE221,G7:G220)</f>
        <v>0</v>
      </c>
      <c r="AF222">
        <f>SUMIF(L7:L220,AF221,G7:G220)</f>
        <v>0</v>
      </c>
      <c r="AG222" t="s">
        <v>376</v>
      </c>
    </row>
    <row r="223" spans="1:60" x14ac:dyDescent="0.25">
      <c r="A223" s="218" t="s">
        <v>377</v>
      </c>
      <c r="B223" s="218"/>
      <c r="C223" s="260"/>
      <c r="D223" s="6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spans="1:60" x14ac:dyDescent="0.25">
      <c r="A224" s="3"/>
      <c r="B224" s="4" t="s">
        <v>378</v>
      </c>
      <c r="C224" s="260" t="s">
        <v>379</v>
      </c>
      <c r="D224" s="6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AG224" t="s">
        <v>380</v>
      </c>
    </row>
    <row r="225" spans="1:33" x14ac:dyDescent="0.25">
      <c r="A225" s="3"/>
      <c r="B225" s="4" t="s">
        <v>381</v>
      </c>
      <c r="C225" s="260" t="s">
        <v>382</v>
      </c>
      <c r="D225" s="6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AG225" t="s">
        <v>383</v>
      </c>
    </row>
    <row r="226" spans="1:33" x14ac:dyDescent="0.25">
      <c r="A226" s="3"/>
      <c r="B226" s="4"/>
      <c r="C226" s="260" t="s">
        <v>384</v>
      </c>
      <c r="D226" s="6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AG226" t="s">
        <v>385</v>
      </c>
    </row>
    <row r="227" spans="1:33" x14ac:dyDescent="0.25">
      <c r="A227" s="3"/>
      <c r="B227" s="4"/>
      <c r="C227" s="260"/>
      <c r="D227" s="6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</row>
    <row r="228" spans="1:33" x14ac:dyDescent="0.25">
      <c r="C228" s="262"/>
      <c r="D228" s="10"/>
      <c r="AG228" t="s">
        <v>387</v>
      </c>
    </row>
    <row r="229" spans="1:33" x14ac:dyDescent="0.25">
      <c r="D229" s="10"/>
    </row>
    <row r="230" spans="1:33" x14ac:dyDescent="0.25">
      <c r="D230" s="10"/>
    </row>
    <row r="231" spans="1:33" x14ac:dyDescent="0.25">
      <c r="D231" s="10"/>
    </row>
    <row r="232" spans="1:33" x14ac:dyDescent="0.25">
      <c r="D232" s="10"/>
    </row>
    <row r="233" spans="1:33" x14ac:dyDescent="0.25">
      <c r="D233" s="10"/>
    </row>
    <row r="234" spans="1:33" x14ac:dyDescent="0.25">
      <c r="D234" s="10"/>
    </row>
    <row r="235" spans="1:33" x14ac:dyDescent="0.25">
      <c r="D235" s="10"/>
    </row>
    <row r="236" spans="1:33" x14ac:dyDescent="0.25">
      <c r="D236" s="10"/>
    </row>
    <row r="237" spans="1:33" x14ac:dyDescent="0.25">
      <c r="D237" s="10"/>
    </row>
    <row r="238" spans="1:33" x14ac:dyDescent="0.25">
      <c r="D238" s="10"/>
    </row>
    <row r="239" spans="1:33" x14ac:dyDescent="0.25">
      <c r="D239" s="10"/>
    </row>
    <row r="240" spans="1:33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password="94F7" sheet="1"/>
  <mergeCells count="34">
    <mergeCell ref="C209:G209"/>
    <mergeCell ref="C211:G211"/>
    <mergeCell ref="C213:G213"/>
    <mergeCell ref="C215:G215"/>
    <mergeCell ref="C218:G218"/>
    <mergeCell ref="C220:G220"/>
    <mergeCell ref="C190:G190"/>
    <mergeCell ref="C193:G193"/>
    <mergeCell ref="C199:G199"/>
    <mergeCell ref="C201:G201"/>
    <mergeCell ref="C206:G206"/>
    <mergeCell ref="C207:G207"/>
    <mergeCell ref="C57:G57"/>
    <mergeCell ref="C61:G61"/>
    <mergeCell ref="C74:G74"/>
    <mergeCell ref="C101:G101"/>
    <mergeCell ref="C122:G122"/>
    <mergeCell ref="C158:G158"/>
    <mergeCell ref="C39:G39"/>
    <mergeCell ref="C42:G42"/>
    <mergeCell ref="C43:G43"/>
    <mergeCell ref="C46:G46"/>
    <mergeCell ref="C47:G47"/>
    <mergeCell ref="C53:G53"/>
    <mergeCell ref="A1:G1"/>
    <mergeCell ref="C2:G2"/>
    <mergeCell ref="C3:G3"/>
    <mergeCell ref="C4:G4"/>
    <mergeCell ref="A223:B223"/>
    <mergeCell ref="C10:G10"/>
    <mergeCell ref="C14:G14"/>
    <mergeCell ref="C17:G17"/>
    <mergeCell ref="C34:G34"/>
    <mergeCell ref="C38:G38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cp:lastPrinted>2019-03-19T12:27:02Z</cp:lastPrinted>
  <dcterms:created xsi:type="dcterms:W3CDTF">2009-04-08T07:15:50Z</dcterms:created>
  <dcterms:modified xsi:type="dcterms:W3CDTF">2021-06-30T05:07:58Z</dcterms:modified>
</cp:coreProperties>
</file>